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15" firstSheet="1" activeTab="1"/>
  </bookViews>
  <sheets>
    <sheet name="6月10日第1组" sheetId="1" r:id="rId1"/>
    <sheet name="6月11日第1组 " sheetId="2" r:id="rId2"/>
    <sheet name="6月11日第2组" sheetId="3" r:id="rId3"/>
    <sheet name="6月14日第1组 " sheetId="4" r:id="rId4"/>
    <sheet name="6月14日第2组" sheetId="5" r:id="rId5"/>
  </sheets>
  <definedNames>
    <definedName name="_xlnm.Print_Titles" localSheetId="0">'6月10日第1组'!$1:$3</definedName>
    <definedName name="_xlnm.Print_Titles" localSheetId="1">'6月11日第1组 '!$1:$3</definedName>
    <definedName name="_xlnm.Print_Titles" localSheetId="2">'6月11日第2组'!$1:$3</definedName>
    <definedName name="_xlnm.Print_Titles" localSheetId="3">'6月14日第1组 '!$1:$3</definedName>
    <definedName name="_xlnm.Print_Titles" localSheetId="4">'6月14日第2组'!$1:$3</definedName>
  </definedNames>
  <calcPr fullCalcOnLoad="1"/>
</workbook>
</file>

<file path=xl/sharedStrings.xml><?xml version="1.0" encoding="utf-8"?>
<sst xmlns="http://schemas.openxmlformats.org/spreadsheetml/2006/main" count="1399" uniqueCount="740">
  <si>
    <t>吉林市公安局城区分局</t>
  </si>
  <si>
    <t>孙业明</t>
  </si>
  <si>
    <t>20104603</t>
  </si>
  <si>
    <t>基层计算机管理职位2</t>
  </si>
  <si>
    <t>王钰镔</t>
  </si>
  <si>
    <t>20103009</t>
  </si>
  <si>
    <t>魏美良</t>
  </si>
  <si>
    <t>20112115</t>
  </si>
  <si>
    <t>于振东</t>
  </si>
  <si>
    <t>20104829</t>
  </si>
  <si>
    <t>张彦强</t>
  </si>
  <si>
    <t>20112821</t>
  </si>
  <si>
    <t>朴真汉</t>
  </si>
  <si>
    <t>20109106</t>
  </si>
  <si>
    <t>马文骞</t>
  </si>
  <si>
    <t>20102510</t>
  </si>
  <si>
    <t>吕卓</t>
  </si>
  <si>
    <t>20109428</t>
  </si>
  <si>
    <t>李光磊</t>
  </si>
  <si>
    <t>20107523</t>
  </si>
  <si>
    <t>基层计算机管理职位4</t>
  </si>
  <si>
    <t>李振毅</t>
  </si>
  <si>
    <t>20102906</t>
  </si>
  <si>
    <t>王闯</t>
  </si>
  <si>
    <t>20113223</t>
  </si>
  <si>
    <t>郑明远</t>
  </si>
  <si>
    <t>20111112</t>
  </si>
  <si>
    <t>李吉亮</t>
  </si>
  <si>
    <t>20111017</t>
  </si>
  <si>
    <t>汤贺奇</t>
  </si>
  <si>
    <t>20113604</t>
  </si>
  <si>
    <t>朱重年</t>
  </si>
  <si>
    <t>20109023</t>
  </si>
  <si>
    <t>赵新宇</t>
  </si>
  <si>
    <t>20112608</t>
  </si>
  <si>
    <t>李欣</t>
  </si>
  <si>
    <t>20105304</t>
  </si>
  <si>
    <t>景相捷</t>
  </si>
  <si>
    <t>20110222</t>
  </si>
  <si>
    <t>综合管理职位1</t>
  </si>
  <si>
    <t>吉林市公安局监管支队</t>
  </si>
  <si>
    <t>邢可畏</t>
  </si>
  <si>
    <t>20109211</t>
  </si>
  <si>
    <t>布贺文</t>
  </si>
  <si>
    <t>20103227</t>
  </si>
  <si>
    <t>崔晓伟</t>
  </si>
  <si>
    <t>20108716</t>
  </si>
  <si>
    <t>朱磊</t>
  </si>
  <si>
    <t>20102008</t>
  </si>
  <si>
    <t>蔡硕</t>
  </si>
  <si>
    <t>20101212</t>
  </si>
  <si>
    <t>张力元</t>
  </si>
  <si>
    <t>20107317</t>
  </si>
  <si>
    <t>张景奥</t>
  </si>
  <si>
    <t>20112901</t>
  </si>
  <si>
    <t>韩旭</t>
  </si>
  <si>
    <t>20103408</t>
  </si>
  <si>
    <t>姜涛</t>
  </si>
  <si>
    <t>20110313</t>
  </si>
  <si>
    <t>综合管理职位2</t>
  </si>
  <si>
    <t>关博</t>
  </si>
  <si>
    <t>20107118</t>
  </si>
  <si>
    <t>赵卿宇</t>
  </si>
  <si>
    <t>20106015</t>
  </si>
  <si>
    <t>张雷</t>
  </si>
  <si>
    <t>20113613</t>
  </si>
  <si>
    <t>张帅</t>
  </si>
  <si>
    <t>20110908</t>
  </si>
  <si>
    <t>朱春龙</t>
  </si>
  <si>
    <t>20101226</t>
  </si>
  <si>
    <t>韩建宇</t>
  </si>
  <si>
    <t>20107403</t>
  </si>
  <si>
    <t>郑绪闯</t>
  </si>
  <si>
    <t>20108312</t>
  </si>
  <si>
    <t>郭鑫</t>
  </si>
  <si>
    <t>20100713</t>
  </si>
  <si>
    <t>李蔚然</t>
  </si>
  <si>
    <t>20112929</t>
  </si>
  <si>
    <t>综合管理职位3</t>
  </si>
  <si>
    <t>王爽</t>
  </si>
  <si>
    <t>20108815</t>
  </si>
  <si>
    <t>郭子琪</t>
  </si>
  <si>
    <t>20103818</t>
  </si>
  <si>
    <t>郭超</t>
  </si>
  <si>
    <t>20107622</t>
  </si>
  <si>
    <t>20110822</t>
  </si>
  <si>
    <t>王烨</t>
  </si>
  <si>
    <t>20111630</t>
  </si>
  <si>
    <t>20108317</t>
  </si>
  <si>
    <t>孙琪</t>
  </si>
  <si>
    <t>20105929</t>
  </si>
  <si>
    <t>程方园</t>
  </si>
  <si>
    <t>20113203</t>
  </si>
  <si>
    <t>孟广宁</t>
  </si>
  <si>
    <t>20102415</t>
  </si>
  <si>
    <t>综合管理职位4</t>
  </si>
  <si>
    <t>20112830</t>
  </si>
  <si>
    <t>刘振泽</t>
  </si>
  <si>
    <t>20112401</t>
  </si>
  <si>
    <t>郭磊</t>
  </si>
  <si>
    <t>20111815</t>
  </si>
  <si>
    <t>辛赫</t>
  </si>
  <si>
    <t>20100203</t>
  </si>
  <si>
    <t>秦嗣磊</t>
  </si>
  <si>
    <t>20109703</t>
  </si>
  <si>
    <t>董嘉宾</t>
  </si>
  <si>
    <t>20108704</t>
  </si>
  <si>
    <t>白龙</t>
  </si>
  <si>
    <t>20107507</t>
  </si>
  <si>
    <t>张旭</t>
  </si>
  <si>
    <t>20108708</t>
  </si>
  <si>
    <t>综合管理职位5</t>
  </si>
  <si>
    <t>20110814</t>
  </si>
  <si>
    <t>戴汭雯</t>
  </si>
  <si>
    <t>20110811</t>
  </si>
  <si>
    <t>蒋文秀</t>
  </si>
  <si>
    <t>20100610</t>
  </si>
  <si>
    <t>刘怡肖</t>
  </si>
  <si>
    <t>20110026</t>
  </si>
  <si>
    <t>薛宇婷</t>
  </si>
  <si>
    <t>20109121</t>
  </si>
  <si>
    <t>戴鹂莹</t>
  </si>
  <si>
    <t>20104507</t>
  </si>
  <si>
    <t>李璐</t>
  </si>
  <si>
    <t>20104819</t>
  </si>
  <si>
    <t>张红阳</t>
  </si>
  <si>
    <t>20109612</t>
  </si>
  <si>
    <t>曹月</t>
  </si>
  <si>
    <t>20107930</t>
  </si>
  <si>
    <t>刘皖东</t>
  </si>
  <si>
    <t>于思佳</t>
  </si>
  <si>
    <t>20101929</t>
  </si>
  <si>
    <t>基层计算机管理职位3</t>
  </si>
  <si>
    <t>王子旗</t>
  </si>
  <si>
    <t>20108604</t>
  </si>
  <si>
    <t>于澍</t>
  </si>
  <si>
    <t>20105101</t>
  </si>
  <si>
    <t>宋玖洲</t>
  </si>
  <si>
    <t>20112524</t>
  </si>
  <si>
    <t>郭维杨</t>
  </si>
  <si>
    <t>20100710</t>
  </si>
  <si>
    <t>李新博</t>
  </si>
  <si>
    <t>20107712</t>
  </si>
  <si>
    <t>栗宜滨</t>
  </si>
  <si>
    <t>20111820</t>
  </si>
  <si>
    <t>沙建宇</t>
  </si>
  <si>
    <t>20106515</t>
  </si>
  <si>
    <t>赵寒</t>
  </si>
  <si>
    <t>20101313</t>
  </si>
  <si>
    <t>基层计算机管理职位5</t>
  </si>
  <si>
    <t>付陆</t>
  </si>
  <si>
    <t>20103930</t>
  </si>
  <si>
    <t>李涵竹</t>
  </si>
  <si>
    <t>20113105</t>
  </si>
  <si>
    <t>宋琳</t>
  </si>
  <si>
    <t>20102312</t>
  </si>
  <si>
    <t>唐萌</t>
  </si>
  <si>
    <t>20111806</t>
  </si>
  <si>
    <t>解乐</t>
  </si>
  <si>
    <t>20112130</t>
  </si>
  <si>
    <t>专业考试成绩</t>
  </si>
  <si>
    <t>专业分数</t>
  </si>
  <si>
    <t>折算分数</t>
  </si>
  <si>
    <t>公共科目笔试成绩</t>
  </si>
  <si>
    <t>公共分数</t>
  </si>
  <si>
    <t>吉林市审计中心</t>
  </si>
  <si>
    <t>审计职位1</t>
  </si>
  <si>
    <t>20110718</t>
  </si>
  <si>
    <t>潘根生</t>
  </si>
  <si>
    <t>20106429</t>
  </si>
  <si>
    <t>高汉儒</t>
  </si>
  <si>
    <t>李骐同</t>
  </si>
  <si>
    <t>方馨</t>
  </si>
  <si>
    <t>李超</t>
  </si>
  <si>
    <t>审计职位2</t>
  </si>
  <si>
    <t>20111029</t>
  </si>
  <si>
    <t>董豪</t>
  </si>
  <si>
    <t>笔试成绩</t>
  </si>
  <si>
    <t>招考人数</t>
  </si>
  <si>
    <t>准考证号</t>
  </si>
  <si>
    <t>组号</t>
  </si>
  <si>
    <t>面试成绩</t>
  </si>
  <si>
    <t>总成绩</t>
  </si>
  <si>
    <t>招考部门名称</t>
  </si>
  <si>
    <t>招考职位名称</t>
  </si>
  <si>
    <t>身份证号</t>
  </si>
  <si>
    <t>最终排名</t>
  </si>
  <si>
    <t>笔试分数</t>
  </si>
  <si>
    <t>折算分数</t>
  </si>
  <si>
    <t>面试分数</t>
  </si>
  <si>
    <t>姓名</t>
  </si>
  <si>
    <t>序号</t>
  </si>
  <si>
    <t>招考部门名称</t>
  </si>
  <si>
    <t>招考职位名称</t>
  </si>
  <si>
    <t>笔试成绩</t>
  </si>
  <si>
    <t>面试成绩</t>
  </si>
  <si>
    <t>总成绩</t>
  </si>
  <si>
    <t>最终排名</t>
  </si>
  <si>
    <t>笔试分数</t>
  </si>
  <si>
    <t>笔试成绩</t>
  </si>
  <si>
    <t>面试成绩</t>
  </si>
  <si>
    <t>笔试分数</t>
  </si>
  <si>
    <t>折算分数</t>
  </si>
  <si>
    <t>面试分数</t>
  </si>
  <si>
    <t>折算分数</t>
  </si>
  <si>
    <t>招考部门名称</t>
  </si>
  <si>
    <t>招考职位名称</t>
  </si>
  <si>
    <t>招考人数</t>
  </si>
  <si>
    <t>姓名</t>
  </si>
  <si>
    <t>笔试成绩</t>
  </si>
  <si>
    <t>面试成绩</t>
  </si>
  <si>
    <t>笔试分数</t>
  </si>
  <si>
    <t>折算分数</t>
  </si>
  <si>
    <t>面试分数</t>
  </si>
  <si>
    <t>吉林市劳动监察支队</t>
  </si>
  <si>
    <t>行政执法职位</t>
  </si>
  <si>
    <t>3</t>
  </si>
  <si>
    <t>20112022</t>
  </si>
  <si>
    <t>杨月</t>
  </si>
  <si>
    <t>220204198306272126</t>
  </si>
  <si>
    <t>20104511</t>
  </si>
  <si>
    <t>马巧爽</t>
  </si>
  <si>
    <t>230122199102124344</t>
  </si>
  <si>
    <t>20107124</t>
  </si>
  <si>
    <t>程世俊</t>
  </si>
  <si>
    <t>220203198605073032</t>
  </si>
  <si>
    <t>20109505</t>
  </si>
  <si>
    <t>张燕伟</t>
  </si>
  <si>
    <t>220204199007045112</t>
  </si>
  <si>
    <t>20104805</t>
  </si>
  <si>
    <t>王国丽</t>
  </si>
  <si>
    <t>510522198604054125</t>
  </si>
  <si>
    <t>20104813</t>
  </si>
  <si>
    <t>韩祎楠</t>
  </si>
  <si>
    <t>220102199304080426</t>
  </si>
  <si>
    <t>20109220</t>
  </si>
  <si>
    <t>王晓宇</t>
  </si>
  <si>
    <t>220381199407030022</t>
  </si>
  <si>
    <t>20109803</t>
  </si>
  <si>
    <t>刘金慧</t>
  </si>
  <si>
    <t>220681198710272165</t>
  </si>
  <si>
    <t>20100406</t>
  </si>
  <si>
    <t>刘博宇</t>
  </si>
  <si>
    <t>220203198703311815</t>
  </si>
  <si>
    <t>220302199112240668</t>
  </si>
  <si>
    <t>吴丹</t>
  </si>
  <si>
    <t>20111413</t>
  </si>
  <si>
    <t>1</t>
  </si>
  <si>
    <t>医保监管职位2</t>
  </si>
  <si>
    <t>吉林市社会医疗保险事业管理局</t>
  </si>
  <si>
    <t>22082119890427004X</t>
  </si>
  <si>
    <t>赵薇</t>
  </si>
  <si>
    <t>20107917</t>
  </si>
  <si>
    <t>152322199510280023</t>
  </si>
  <si>
    <t>任羽桐</t>
  </si>
  <si>
    <t>20113106</t>
  </si>
  <si>
    <t>220202198409054217</t>
  </si>
  <si>
    <t>周成刚</t>
  </si>
  <si>
    <t>20104817</t>
  </si>
  <si>
    <t>医保监管职位1</t>
  </si>
  <si>
    <t>220581198901300194</t>
  </si>
  <si>
    <t>唐朝</t>
  </si>
  <si>
    <t>20106020</t>
  </si>
  <si>
    <t>210111199301110524</t>
  </si>
  <si>
    <t>赵  洋</t>
  </si>
  <si>
    <t>20103902</t>
  </si>
  <si>
    <t>1</t>
  </si>
  <si>
    <t>医疗管理岗位</t>
  </si>
  <si>
    <t>吉林市卫生和计划生育委员会</t>
  </si>
  <si>
    <t>220381199009083428</t>
  </si>
  <si>
    <t>李  娜</t>
  </si>
  <si>
    <t>20105910</t>
  </si>
  <si>
    <t>210522198305030018</t>
  </si>
  <si>
    <t>姜  威</t>
  </si>
  <si>
    <t>20103226</t>
  </si>
  <si>
    <t>220102199005220214</t>
  </si>
  <si>
    <t>裴一飞</t>
  </si>
  <si>
    <t>20100604</t>
  </si>
  <si>
    <t>公共卫生管理职位</t>
  </si>
  <si>
    <t>22018319911124762X</t>
  </si>
  <si>
    <t>王  雪</t>
  </si>
  <si>
    <t>20111312</t>
  </si>
  <si>
    <t>23050219910922132X</t>
  </si>
  <si>
    <t>丁赵月</t>
  </si>
  <si>
    <t>20107408</t>
  </si>
  <si>
    <t>柴佳丽</t>
  </si>
  <si>
    <t>20105226</t>
  </si>
  <si>
    <t>基层执法职位1</t>
  </si>
  <si>
    <t>吉林市城市管理执法第一支队</t>
  </si>
  <si>
    <t>李晶晶</t>
  </si>
  <si>
    <t>20107019</t>
  </si>
  <si>
    <t>梅林</t>
  </si>
  <si>
    <t>20113214</t>
  </si>
  <si>
    <t>22020219810908182X</t>
  </si>
  <si>
    <t>魏玲</t>
  </si>
  <si>
    <t>20103503</t>
  </si>
  <si>
    <t>魏征萍</t>
  </si>
  <si>
    <t>20110210</t>
  </si>
  <si>
    <t>赵月</t>
  </si>
  <si>
    <t>20101416</t>
  </si>
  <si>
    <t>李佳微</t>
  </si>
  <si>
    <t>20102812</t>
  </si>
  <si>
    <t>曹洪嘉</t>
  </si>
  <si>
    <t>20110504</t>
  </si>
  <si>
    <t>冯志岩</t>
  </si>
  <si>
    <t>20101916</t>
  </si>
  <si>
    <t>杨雪桐</t>
  </si>
  <si>
    <t>20104108</t>
  </si>
  <si>
    <t>基层执法职位2</t>
  </si>
  <si>
    <t>赵芯彤</t>
  </si>
  <si>
    <t>20110916</t>
  </si>
  <si>
    <t>吴熙</t>
  </si>
  <si>
    <t>20107824</t>
  </si>
  <si>
    <t>赵鑫淼</t>
  </si>
  <si>
    <t>20111124</t>
  </si>
  <si>
    <t>22021119920514422X</t>
  </si>
  <si>
    <t>费琼</t>
  </si>
  <si>
    <t>20102423</t>
  </si>
  <si>
    <t>宋越男</t>
  </si>
  <si>
    <t>20104402</t>
  </si>
  <si>
    <t>陈姝妍</t>
  </si>
  <si>
    <t>20108728</t>
  </si>
  <si>
    <t>1</t>
  </si>
  <si>
    <t>计算机管理职位</t>
  </si>
  <si>
    <t>邓欣晔</t>
  </si>
  <si>
    <t>20111825</t>
  </si>
  <si>
    <t>李佳鹏</t>
  </si>
  <si>
    <t>20109112</t>
  </si>
  <si>
    <t>22020219850926182x</t>
  </si>
  <si>
    <t>彭悦</t>
  </si>
  <si>
    <t>20104810</t>
  </si>
  <si>
    <t>基层执法职位</t>
  </si>
  <si>
    <t>吉林市城市管理执法第二支队</t>
  </si>
  <si>
    <t>210106199209262487</t>
  </si>
  <si>
    <t>张献予</t>
  </si>
  <si>
    <t>20107219</t>
  </si>
  <si>
    <t>220221199311010084</t>
  </si>
  <si>
    <t>王一奇</t>
  </si>
  <si>
    <t>20101730</t>
  </si>
  <si>
    <t>220402199009223013</t>
  </si>
  <si>
    <t>魏子寓</t>
  </si>
  <si>
    <t>20108428</t>
  </si>
  <si>
    <t>220204199311061221</t>
  </si>
  <si>
    <t>张宇</t>
  </si>
  <si>
    <t>20102610</t>
  </si>
  <si>
    <t>220581199106250188</t>
  </si>
  <si>
    <t>左林</t>
  </si>
  <si>
    <t>20109725</t>
  </si>
  <si>
    <t>220202198912266612</t>
  </si>
  <si>
    <t>胡斐</t>
  </si>
  <si>
    <t>20106021</t>
  </si>
  <si>
    <t>220203198505253044</t>
  </si>
  <si>
    <t>费泽涵</t>
  </si>
  <si>
    <t>20108217</t>
  </si>
  <si>
    <t>220106199112039213</t>
  </si>
  <si>
    <t>刘华昌</t>
  </si>
  <si>
    <t>20111328</t>
  </si>
  <si>
    <t>2</t>
  </si>
  <si>
    <t>吉林市城市管理执法第四支队</t>
  </si>
  <si>
    <t>王博</t>
  </si>
  <si>
    <t>安琪</t>
  </si>
  <si>
    <t>20109810</t>
  </si>
  <si>
    <t>1</t>
  </si>
  <si>
    <t>崔玉伟</t>
  </si>
  <si>
    <t>20111923</t>
  </si>
  <si>
    <t>张博喻</t>
  </si>
  <si>
    <t>20113805</t>
  </si>
  <si>
    <t>财会职位</t>
  </si>
  <si>
    <t>1</t>
  </si>
  <si>
    <t>刘晓晶</t>
  </si>
  <si>
    <t>20104317</t>
  </si>
  <si>
    <t>粮食流通仓储管理职位</t>
  </si>
  <si>
    <t>吉林市粮食局</t>
  </si>
  <si>
    <t>张月</t>
  </si>
  <si>
    <t>20113427</t>
  </si>
  <si>
    <t>孙玉琪</t>
  </si>
  <si>
    <t>20109808</t>
  </si>
  <si>
    <t>李雨桐</t>
  </si>
  <si>
    <t>20104207</t>
  </si>
  <si>
    <t>财会职位</t>
  </si>
  <si>
    <t>高胜寒</t>
  </si>
  <si>
    <t>20102601</t>
  </si>
  <si>
    <t>戴坤</t>
  </si>
  <si>
    <t>20107823</t>
  </si>
  <si>
    <t>李宏运</t>
  </si>
  <si>
    <t>20112628</t>
  </si>
  <si>
    <t>吉林市文化广电新闻出版局</t>
  </si>
  <si>
    <t>马雅娜</t>
  </si>
  <si>
    <t>20105230</t>
  </si>
  <si>
    <t>刘育含</t>
  </si>
  <si>
    <t>20111906</t>
  </si>
  <si>
    <t>刘佳奇</t>
  </si>
  <si>
    <t>20110828</t>
  </si>
  <si>
    <t>执法监管职位</t>
  </si>
  <si>
    <t>吉林市食品药品监督（稽查）分局</t>
  </si>
  <si>
    <t>蒋烨鸿</t>
  </si>
  <si>
    <t>20109806</t>
  </si>
  <si>
    <t>李明</t>
  </si>
  <si>
    <t>20111317</t>
  </si>
  <si>
    <t>石春雨</t>
  </si>
  <si>
    <t>20110305</t>
  </si>
  <si>
    <t>药品监管职位</t>
  </si>
  <si>
    <t>汪士嫄</t>
  </si>
  <si>
    <t>20111514</t>
  </si>
  <si>
    <t>单宝峰</t>
  </si>
  <si>
    <t>20111401</t>
  </si>
  <si>
    <t>韩春阳</t>
  </si>
  <si>
    <t>20104124</t>
  </si>
  <si>
    <t>吉林市文化市场综合执法支队</t>
  </si>
  <si>
    <t>李京</t>
  </si>
  <si>
    <t>20111108</t>
  </si>
  <si>
    <t>杨洋</t>
  </si>
  <si>
    <t>20105924</t>
  </si>
  <si>
    <t>刘昱彤</t>
  </si>
  <si>
    <t>20111023</t>
  </si>
  <si>
    <t>法制职位</t>
  </si>
  <si>
    <t>谭丹丹</t>
  </si>
  <si>
    <t>20105212</t>
  </si>
  <si>
    <t>黄晶</t>
  </si>
  <si>
    <t>20103421</t>
  </si>
  <si>
    <t>王玮</t>
  </si>
  <si>
    <t>20110011</t>
  </si>
  <si>
    <t>文物博物职位</t>
  </si>
  <si>
    <t>赵莹</t>
  </si>
  <si>
    <t>20114112</t>
  </si>
  <si>
    <t>潘思捷</t>
  </si>
  <si>
    <t>20112014</t>
  </si>
  <si>
    <t>邹润时</t>
  </si>
  <si>
    <t>20101815</t>
  </si>
  <si>
    <t>档案管理职位</t>
  </si>
  <si>
    <t>吉林市救助管理站</t>
  </si>
  <si>
    <t>孙宁</t>
  </si>
  <si>
    <t>20110701</t>
  </si>
  <si>
    <t>文字综合职位2</t>
  </si>
  <si>
    <t>王赛菲</t>
  </si>
  <si>
    <t>20103109</t>
  </si>
  <si>
    <t>王盛鑫</t>
  </si>
  <si>
    <t>20104918</t>
  </si>
  <si>
    <t>栗铭阳</t>
  </si>
  <si>
    <t>20104409</t>
  </si>
  <si>
    <t>文字综合职位1</t>
  </si>
  <si>
    <t>闫明</t>
  </si>
  <si>
    <t>20111706</t>
  </si>
  <si>
    <t>关锴源</t>
  </si>
  <si>
    <t>20110807</t>
  </si>
  <si>
    <t>杨楠</t>
  </si>
  <si>
    <t>20105325</t>
  </si>
  <si>
    <t>刘慧妍</t>
  </si>
  <si>
    <t>20102814</t>
  </si>
  <si>
    <t>侯懿珈</t>
  </si>
  <si>
    <t>20100422</t>
  </si>
  <si>
    <t>王帝元</t>
  </si>
  <si>
    <t>20102623</t>
  </si>
  <si>
    <t>1</t>
  </si>
  <si>
    <t>农业生产管理职位2</t>
  </si>
  <si>
    <t>吉林市农业委员会</t>
  </si>
  <si>
    <t>张雨萌</t>
  </si>
  <si>
    <t>20108023</t>
  </si>
  <si>
    <t>王婉琳</t>
  </si>
  <si>
    <t>20109021</t>
  </si>
  <si>
    <t>白燚桥</t>
  </si>
  <si>
    <t>20113724</t>
  </si>
  <si>
    <t>农业生产管理职位1</t>
  </si>
  <si>
    <t>刘志超</t>
  </si>
  <si>
    <t>20112108</t>
  </si>
  <si>
    <t>孙瑞</t>
  </si>
  <si>
    <t>20111616</t>
  </si>
  <si>
    <t>麻骞予</t>
  </si>
  <si>
    <t>20109824</t>
  </si>
  <si>
    <t>吉林市老龄工作委员会办公室</t>
  </si>
  <si>
    <t>皮宏波</t>
  </si>
  <si>
    <t>20105725</t>
  </si>
  <si>
    <t>刘芳池</t>
  </si>
  <si>
    <t>20104206</t>
  </si>
  <si>
    <t>曾麒瑾</t>
  </si>
  <si>
    <t>20104208</t>
  </si>
  <si>
    <t>植物保护职位</t>
  </si>
  <si>
    <t>吉林市植物保护植物检疫站</t>
  </si>
  <si>
    <t>田昊</t>
  </si>
  <si>
    <t>20105805</t>
  </si>
  <si>
    <t>张靖梓</t>
  </si>
  <si>
    <t>20105003</t>
  </si>
  <si>
    <t>王馨</t>
  </si>
  <si>
    <t>20106409</t>
  </si>
  <si>
    <t>财会职位</t>
  </si>
  <si>
    <t>吉林市农业委员会</t>
  </si>
  <si>
    <t>李云瀚</t>
  </si>
  <si>
    <t>20100921</t>
  </si>
  <si>
    <t>王艺潼</t>
  </si>
  <si>
    <t>20108127</t>
  </si>
  <si>
    <t>杨其昭</t>
  </si>
  <si>
    <t>20107405</t>
  </si>
  <si>
    <t>农村经济管理职位</t>
  </si>
  <si>
    <t>张力也</t>
  </si>
  <si>
    <t>20102821</t>
  </si>
  <si>
    <t>张艺</t>
  </si>
  <si>
    <t>20108513</t>
  </si>
  <si>
    <t>殷义博</t>
  </si>
  <si>
    <t>20109004</t>
  </si>
  <si>
    <t>农田水利工程管理职位</t>
  </si>
  <si>
    <t>吉林市农村水利管理站</t>
  </si>
  <si>
    <t>赵明皓</t>
  </si>
  <si>
    <t>20106425</t>
  </si>
  <si>
    <t>宋刚</t>
  </si>
  <si>
    <t>20101722</t>
  </si>
  <si>
    <t>刘祉祎</t>
  </si>
  <si>
    <t>20105625</t>
  </si>
  <si>
    <t>人力资源管理职位</t>
  </si>
  <si>
    <t>吉林市水利局</t>
  </si>
  <si>
    <t>陈婵娟</t>
  </si>
  <si>
    <t>20104820</t>
  </si>
  <si>
    <t>张婉娜</t>
  </si>
  <si>
    <t>20111722</t>
  </si>
  <si>
    <t>张晶</t>
  </si>
  <si>
    <t>20110525</t>
  </si>
  <si>
    <t>王碧璇</t>
  </si>
  <si>
    <t>20107401</t>
  </si>
  <si>
    <t>李航</t>
  </si>
  <si>
    <t>20112209</t>
  </si>
  <si>
    <t>防汛信息系统管理职位</t>
  </si>
  <si>
    <t>吉林市人民政府防汛抗旱指挥部办公室</t>
  </si>
  <si>
    <t>聂鑫</t>
  </si>
  <si>
    <t>20108402</t>
  </si>
  <si>
    <t>闫雪</t>
  </si>
  <si>
    <t>20110507</t>
  </si>
  <si>
    <t>佟鑫</t>
  </si>
  <si>
    <t>20107922</t>
  </si>
  <si>
    <t>跨境商务管理职位1</t>
  </si>
  <si>
    <t>吉林市商务局</t>
  </si>
  <si>
    <t>20105125</t>
  </si>
  <si>
    <t>梁秋宇</t>
  </si>
  <si>
    <t>20109403</t>
  </si>
  <si>
    <t>钱红</t>
  </si>
  <si>
    <t>20112815</t>
  </si>
  <si>
    <t>水资源管理技术职位2</t>
  </si>
  <si>
    <t>吉林市水政水资源管理中心</t>
  </si>
  <si>
    <t>杨兆睿</t>
  </si>
  <si>
    <t>20108509</t>
  </si>
  <si>
    <t>王诗阳</t>
  </si>
  <si>
    <t>20113029</t>
  </si>
  <si>
    <t>赵蔷</t>
  </si>
  <si>
    <t>20105517</t>
  </si>
  <si>
    <t>境外投资业务与服务外包职位2</t>
  </si>
  <si>
    <t>吉林市商务局</t>
  </si>
  <si>
    <t>刘明珠</t>
  </si>
  <si>
    <t>20100926</t>
  </si>
  <si>
    <t>杨棵</t>
  </si>
  <si>
    <t>20113608</t>
  </si>
  <si>
    <t>周邦策</t>
  </si>
  <si>
    <t>20109615</t>
  </si>
  <si>
    <t>境外投资业务与服务外包职位1</t>
  </si>
  <si>
    <t>包布赫</t>
  </si>
  <si>
    <t>20108001</t>
  </si>
  <si>
    <t>高枫</t>
  </si>
  <si>
    <t>20102512</t>
  </si>
  <si>
    <t>苑雨佳</t>
  </si>
  <si>
    <t>20105827</t>
  </si>
  <si>
    <t>跨境商务管理职位2</t>
  </si>
  <si>
    <t>钱美欣</t>
  </si>
  <si>
    <t>20112318</t>
  </si>
  <si>
    <t>王璐</t>
  </si>
  <si>
    <t>20100703</t>
  </si>
  <si>
    <t>丁一</t>
  </si>
  <si>
    <t>20110204</t>
  </si>
  <si>
    <t>2</t>
  </si>
  <si>
    <t>财政管理职位1</t>
  </si>
  <si>
    <t>吉林市财政局</t>
  </si>
  <si>
    <t>宋基瑞</t>
  </si>
  <si>
    <t>20103327</t>
  </si>
  <si>
    <t>许磊</t>
  </si>
  <si>
    <t>20100127</t>
  </si>
  <si>
    <t>王钰沣</t>
  </si>
  <si>
    <t>20113926</t>
  </si>
  <si>
    <t>陈正坤</t>
  </si>
  <si>
    <t>20103128</t>
  </si>
  <si>
    <t>程凯健</t>
  </si>
  <si>
    <t>20108629</t>
  </si>
  <si>
    <t>岳曦梦</t>
  </si>
  <si>
    <t>20113314</t>
  </si>
  <si>
    <t>商务法制职位</t>
  </si>
  <si>
    <t>吉林市商务局</t>
  </si>
  <si>
    <t>王乐</t>
  </si>
  <si>
    <t>20103418</t>
  </si>
  <si>
    <t>殷贺</t>
  </si>
  <si>
    <t>20101511</t>
  </si>
  <si>
    <t>张鹤达</t>
  </si>
  <si>
    <t>20110202</t>
  </si>
  <si>
    <t>道桥建设职位</t>
  </si>
  <si>
    <t>吉林市城乡建设委员会</t>
  </si>
  <si>
    <t>孙洪斌</t>
  </si>
  <si>
    <t>20110111</t>
  </si>
  <si>
    <t>徐震</t>
  </si>
  <si>
    <t>20103623</t>
  </si>
  <si>
    <t>丁禹西</t>
  </si>
  <si>
    <t>财政管理职位2</t>
  </si>
  <si>
    <t>范思雯</t>
  </si>
  <si>
    <t>20113913</t>
  </si>
  <si>
    <t>王宏利</t>
  </si>
  <si>
    <t>20111009</t>
  </si>
  <si>
    <t>宋沐一</t>
  </si>
  <si>
    <t>20105008</t>
  </si>
  <si>
    <t>麻丽娅</t>
  </si>
  <si>
    <t>20113610</t>
  </si>
  <si>
    <t>于申悦</t>
  </si>
  <si>
    <t>20108126</t>
  </si>
  <si>
    <t>刘淑玉</t>
  </si>
  <si>
    <t>20103615</t>
  </si>
  <si>
    <t>冶金行业管理职位</t>
  </si>
  <si>
    <t>吉林市工业和信息化局</t>
  </si>
  <si>
    <t>荆男</t>
  </si>
  <si>
    <t>20102729</t>
  </si>
  <si>
    <t>于集轾</t>
  </si>
  <si>
    <t>20100101</t>
  </si>
  <si>
    <t>王哲</t>
  </si>
  <si>
    <t>20111408</t>
  </si>
  <si>
    <t>金融行业管理职位</t>
  </si>
  <si>
    <t>禹丁铭</t>
  </si>
  <si>
    <t>20108602</t>
  </si>
  <si>
    <t>王奕丁</t>
  </si>
  <si>
    <t>20108308</t>
  </si>
  <si>
    <t>郑明岩</t>
  </si>
  <si>
    <t>20113701</t>
  </si>
  <si>
    <t>房地产建设管理职位</t>
  </si>
  <si>
    <t>吉林市城乡建设委员会</t>
  </si>
  <si>
    <t>王迎旭</t>
  </si>
  <si>
    <t>20110014</t>
  </si>
  <si>
    <t>刘安琪</t>
  </si>
  <si>
    <t>20109409</t>
  </si>
  <si>
    <t>2017年公考无领导面试考生分组排序表(6月10日第1组第  考场55人)</t>
  </si>
  <si>
    <t>最终
排名</t>
  </si>
  <si>
    <t>20111612</t>
  </si>
  <si>
    <t>公安基层职位3</t>
  </si>
  <si>
    <t>20114724</t>
  </si>
  <si>
    <t>秦霁雯</t>
  </si>
  <si>
    <t>20114615</t>
  </si>
  <si>
    <t>夏悦</t>
  </si>
  <si>
    <t>20114705</t>
  </si>
  <si>
    <t>杨忠萍</t>
  </si>
  <si>
    <t>20114428</t>
  </si>
  <si>
    <t>冀菲</t>
  </si>
  <si>
    <t>20114725</t>
  </si>
  <si>
    <t>宋卓</t>
  </si>
  <si>
    <t>20114321</t>
  </si>
  <si>
    <t>姚胜男</t>
  </si>
  <si>
    <t>20103101</t>
  </si>
  <si>
    <t>20102501</t>
  </si>
  <si>
    <t>范旭</t>
  </si>
  <si>
    <t>赵威宇</t>
  </si>
  <si>
    <t>付超</t>
  </si>
  <si>
    <t>祝家勃</t>
  </si>
  <si>
    <t>赵远</t>
  </si>
  <si>
    <t>邵梧桐</t>
  </si>
  <si>
    <t>王化军</t>
  </si>
  <si>
    <t>丁宝坤</t>
  </si>
  <si>
    <t>张馨元</t>
  </si>
  <si>
    <t>宋超</t>
  </si>
  <si>
    <t>李雪莹</t>
  </si>
  <si>
    <t>张思萌</t>
  </si>
  <si>
    <t>单瑀</t>
  </si>
  <si>
    <t>申志阳</t>
  </si>
  <si>
    <t>尹雅慧</t>
  </si>
  <si>
    <t>张艺潆</t>
  </si>
  <si>
    <t>高嵩</t>
  </si>
  <si>
    <t>公安基层职位3</t>
  </si>
  <si>
    <t>吉林市审计局</t>
  </si>
  <si>
    <t>20103107</t>
  </si>
  <si>
    <t>20106401</t>
  </si>
  <si>
    <t>20101530</t>
  </si>
  <si>
    <t>20113120</t>
  </si>
  <si>
    <t>20100522</t>
  </si>
  <si>
    <t>20100605</t>
  </si>
  <si>
    <t>20106813</t>
  </si>
  <si>
    <t>20105114</t>
  </si>
  <si>
    <t>20109829</t>
  </si>
  <si>
    <t>20101127</t>
  </si>
  <si>
    <t>20104914</t>
  </si>
  <si>
    <t>20102427</t>
  </si>
  <si>
    <t>20109413</t>
  </si>
  <si>
    <t>20109123</t>
  </si>
  <si>
    <t>20112007</t>
  </si>
  <si>
    <t>20111128</t>
  </si>
  <si>
    <t>20112002</t>
  </si>
  <si>
    <t>公共科目及专业成绩</t>
  </si>
  <si>
    <t>吉林市人民政府防火指挥部办公室</t>
  </si>
  <si>
    <t>森林防火飞行管控技术职位</t>
  </si>
  <si>
    <t>20106430</t>
  </si>
  <si>
    <t>王天庚</t>
  </si>
  <si>
    <t>220204198712231514</t>
  </si>
  <si>
    <t>20110316</t>
  </si>
  <si>
    <t>张笑瑜</t>
  </si>
  <si>
    <t>22020419920103031X</t>
  </si>
  <si>
    <t>吉林市林业工作总站</t>
  </si>
  <si>
    <t>基层林业站管理职位</t>
  </si>
  <si>
    <t>20111125</t>
  </si>
  <si>
    <t>吕明洋</t>
  </si>
  <si>
    <t>220602199404270021</t>
  </si>
  <si>
    <t>20106312</t>
  </si>
  <si>
    <t>刘畅</t>
  </si>
  <si>
    <t>2112031993075104X</t>
  </si>
  <si>
    <t>20113725</t>
  </si>
  <si>
    <t>栾钰梅</t>
  </si>
  <si>
    <t>220523199410140123</t>
  </si>
  <si>
    <t>20108823</t>
  </si>
  <si>
    <t>于舒</t>
  </si>
  <si>
    <t>22028319920590323</t>
  </si>
  <si>
    <t>20110912</t>
  </si>
  <si>
    <t>齐济</t>
  </si>
  <si>
    <t>220221199004208664</t>
  </si>
  <si>
    <t>20113621</t>
  </si>
  <si>
    <t>卢继旭</t>
  </si>
  <si>
    <t>220221199108291618</t>
  </si>
  <si>
    <t>220283199101043127</t>
  </si>
  <si>
    <t>220204199407110315</t>
  </si>
  <si>
    <t>220722199404246225</t>
  </si>
  <si>
    <t>220283198906090129</t>
  </si>
  <si>
    <t>220204198803213629</t>
  </si>
  <si>
    <t>220381198805010815</t>
  </si>
  <si>
    <t>220202198612295120</t>
  </si>
  <si>
    <t>220204198811144221</t>
  </si>
  <si>
    <t>210122199304285126</t>
  </si>
  <si>
    <t>220723199502150047</t>
  </si>
  <si>
    <t>211481199303017821</t>
  </si>
  <si>
    <t>220204199504213623</t>
  </si>
  <si>
    <t>220523199006112227</t>
  </si>
  <si>
    <t>210903199501140019</t>
  </si>
  <si>
    <t>220204199005210022</t>
  </si>
  <si>
    <t>220281199411155420</t>
  </si>
  <si>
    <t>1</t>
  </si>
  <si>
    <t>吉林市住房保障和房地产管理局</t>
  </si>
  <si>
    <t>法制职位</t>
  </si>
  <si>
    <t>1</t>
  </si>
  <si>
    <t>20109214</t>
  </si>
  <si>
    <t>周欣叶</t>
  </si>
  <si>
    <t>20102129</t>
  </si>
  <si>
    <t>吴咏蔚</t>
  </si>
  <si>
    <t>2017年吉林市公考考生成绩排序表(6月11日甲级第一考场)</t>
  </si>
  <si>
    <t>2017年吉林市公考考生成绩排序表(6月11日甲级第二考场)</t>
  </si>
  <si>
    <t>2017年吉林市公考考生成绩排序表(6月14日甲级第二考场)</t>
  </si>
  <si>
    <t>2017年吉林市公考考生分组排序表(6月14日甲级第一考场)</t>
  </si>
  <si>
    <t>财政管理职位1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</si>
</sst>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86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86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185" fontId="6" fillId="0" borderId="1" xfId="1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49" fontId="5" fillId="0" borderId="3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6" fillId="0" borderId="1" xfId="16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185" fontId="6" fillId="0" borderId="1" xfId="16" applyNumberFormat="1" applyFont="1" applyBorder="1" applyAlignment="1">
      <alignment horizontal="center" vertical="center" wrapText="1"/>
      <protection/>
    </xf>
    <xf numFmtId="49" fontId="6" fillId="0" borderId="2" xfId="16" applyNumberFormat="1" applyFont="1" applyFill="1" applyBorder="1" applyAlignment="1">
      <alignment horizontal="center" vertical="center" wrapText="1"/>
      <protection/>
    </xf>
    <xf numFmtId="49" fontId="6" fillId="0" borderId="3" xfId="16" applyNumberFormat="1" applyFont="1" applyFill="1" applyBorder="1" applyAlignment="1">
      <alignment horizontal="center" vertical="center" wrapText="1"/>
      <protection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49" fontId="5" fillId="0" borderId="2" xfId="16" applyNumberFormat="1" applyFont="1" applyFill="1" applyBorder="1" applyAlignment="1">
      <alignment horizontal="center" vertical="center" wrapText="1"/>
      <protection/>
    </xf>
    <xf numFmtId="185" fontId="6" fillId="0" borderId="1" xfId="16" applyNumberFormat="1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49" fontId="5" fillId="0" borderId="3" xfId="16" applyNumberFormat="1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185" fontId="6" fillId="0" borderId="3" xfId="16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5" fillId="0" borderId="4" xfId="16" applyFont="1" applyFill="1" applyBorder="1" applyAlignment="1">
      <alignment horizontal="center" vertical="center" wrapText="1"/>
      <protection/>
    </xf>
    <xf numFmtId="49" fontId="5" fillId="0" borderId="4" xfId="16" applyNumberFormat="1" applyFont="1" applyFill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center" vertical="center" wrapText="1"/>
      <protection/>
    </xf>
    <xf numFmtId="49" fontId="5" fillId="0" borderId="4" xfId="16" applyNumberFormat="1" applyFont="1" applyFill="1" applyBorder="1" applyAlignment="1">
      <alignment horizontal="center" vertical="center" wrapText="1"/>
      <protection/>
    </xf>
    <xf numFmtId="185" fontId="6" fillId="0" borderId="4" xfId="16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5" fillId="0" borderId="2" xfId="16" applyFont="1" applyFill="1" applyBorder="1" applyAlignment="1">
      <alignment horizontal="center" vertical="center" wrapText="1"/>
      <protection/>
    </xf>
    <xf numFmtId="49" fontId="5" fillId="0" borderId="2" xfId="16" applyNumberFormat="1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185" fontId="6" fillId="0" borderId="2" xfId="16" applyNumberFormat="1" applyFont="1" applyFill="1" applyBorder="1" applyAlignment="1">
      <alignment horizontal="center" vertical="center"/>
      <protection/>
    </xf>
    <xf numFmtId="0" fontId="5" fillId="0" borderId="5" xfId="16" applyFont="1" applyFill="1" applyBorder="1" applyAlignment="1">
      <alignment horizontal="center" vertical="center" wrapText="1"/>
      <protection/>
    </xf>
    <xf numFmtId="49" fontId="5" fillId="0" borderId="5" xfId="16" applyNumberFormat="1" applyFont="1" applyFill="1" applyBorder="1" applyAlignment="1">
      <alignment horizontal="center" vertical="center" wrapText="1"/>
      <protection/>
    </xf>
    <xf numFmtId="0" fontId="5" fillId="0" borderId="5" xfId="16" applyFont="1" applyFill="1" applyBorder="1" applyAlignment="1">
      <alignment horizontal="center" vertical="center" wrapText="1"/>
      <protection/>
    </xf>
    <xf numFmtId="185" fontId="6" fillId="0" borderId="5" xfId="16" applyNumberFormat="1" applyFont="1" applyFill="1" applyBorder="1" applyAlignment="1">
      <alignment horizontal="center"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49" fontId="6" fillId="0" borderId="2" xfId="16" applyNumberFormat="1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/>
    </xf>
    <xf numFmtId="0" fontId="6" fillId="0" borderId="5" xfId="16" applyFont="1" applyFill="1" applyBorder="1" applyAlignment="1">
      <alignment horizontal="center" vertical="center" wrapText="1"/>
      <protection/>
    </xf>
    <xf numFmtId="49" fontId="6" fillId="0" borderId="5" xfId="16" applyNumberFormat="1" applyFont="1" applyFill="1" applyBorder="1" applyAlignment="1">
      <alignment horizontal="center" vertical="center" wrapText="1"/>
      <protection/>
    </xf>
    <xf numFmtId="0" fontId="6" fillId="0" borderId="5" xfId="16" applyFont="1" applyFill="1" applyBorder="1" applyAlignment="1">
      <alignment horizontal="center" vertical="center" wrapText="1"/>
      <protection/>
    </xf>
    <xf numFmtId="49" fontId="6" fillId="0" borderId="5" xfId="16" applyNumberFormat="1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3" xfId="16" applyFont="1" applyFill="1" applyBorder="1" applyAlignment="1">
      <alignment horizontal="center" vertical="center" wrapText="1"/>
      <protection/>
    </xf>
    <xf numFmtId="49" fontId="6" fillId="0" borderId="3" xfId="16" applyNumberFormat="1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/>
    </xf>
    <xf numFmtId="0" fontId="6" fillId="0" borderId="4" xfId="16" applyFont="1" applyFill="1" applyBorder="1" applyAlignment="1">
      <alignment horizontal="center" vertical="center" wrapText="1"/>
      <protection/>
    </xf>
    <xf numFmtId="49" fontId="6" fillId="0" borderId="4" xfId="16" applyNumberFormat="1" applyFont="1" applyFill="1" applyBorder="1" applyAlignment="1">
      <alignment horizontal="center" vertical="center" wrapText="1"/>
      <protection/>
    </xf>
    <xf numFmtId="0" fontId="6" fillId="0" borderId="4" xfId="16" applyFont="1" applyFill="1" applyBorder="1" applyAlignment="1">
      <alignment horizontal="center" vertical="center" wrapText="1"/>
      <protection/>
    </xf>
    <xf numFmtId="49" fontId="6" fillId="0" borderId="4" xfId="16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6" fillId="0" borderId="6" xfId="16" applyFont="1" applyFill="1" applyBorder="1" applyAlignment="1">
      <alignment horizontal="center" vertical="center" wrapText="1"/>
      <protection/>
    </xf>
    <xf numFmtId="49" fontId="6" fillId="0" borderId="6" xfId="16" applyNumberFormat="1" applyFont="1" applyFill="1" applyBorder="1" applyAlignment="1">
      <alignment horizontal="center" vertical="center" wrapText="1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185" fontId="6" fillId="0" borderId="6" xfId="16" applyNumberFormat="1" applyFont="1" applyFill="1" applyBorder="1" applyAlignment="1">
      <alignment horizontal="center" vertical="center"/>
      <protection/>
    </xf>
    <xf numFmtId="185" fontId="6" fillId="0" borderId="2" xfId="16" applyNumberFormat="1" applyFont="1" applyFill="1" applyBorder="1" applyAlignment="1">
      <alignment horizontal="center" vertical="center" wrapText="1"/>
      <protection/>
    </xf>
    <xf numFmtId="0" fontId="6" fillId="0" borderId="2" xfId="0" applyNumberFormat="1" applyFont="1" applyBorder="1" applyAlignment="1" quotePrefix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85" fontId="6" fillId="0" borderId="2" xfId="0" applyNumberFormat="1" applyFont="1" applyBorder="1" applyAlignment="1">
      <alignment horizontal="center" vertical="center" wrapText="1"/>
    </xf>
    <xf numFmtId="185" fontId="6" fillId="0" borderId="2" xfId="16" applyNumberFormat="1" applyFont="1" applyBorder="1" applyAlignment="1">
      <alignment horizontal="center" vertical="center" wrapText="1"/>
      <protection/>
    </xf>
    <xf numFmtId="186" fontId="6" fillId="0" borderId="2" xfId="0" applyNumberFormat="1" applyFont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  <protection/>
    </xf>
    <xf numFmtId="0" fontId="6" fillId="0" borderId="5" xfId="0" applyNumberFormat="1" applyFont="1" applyBorder="1" applyAlignment="1" quotePrefix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85" fontId="6" fillId="0" borderId="5" xfId="0" applyNumberFormat="1" applyFont="1" applyBorder="1" applyAlignment="1">
      <alignment horizontal="center" vertical="center" wrapText="1"/>
    </xf>
    <xf numFmtId="185" fontId="6" fillId="0" borderId="5" xfId="16" applyNumberFormat="1" applyFont="1" applyBorder="1" applyAlignment="1">
      <alignment horizontal="center" vertical="center" wrapText="1"/>
      <protection/>
    </xf>
    <xf numFmtId="186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5" fontId="6" fillId="0" borderId="5" xfId="16" applyNumberFormat="1" applyFont="1" applyFill="1" applyBorder="1" applyAlignment="1">
      <alignment horizontal="center" vertical="center" wrapText="1"/>
      <protection/>
    </xf>
    <xf numFmtId="185" fontId="6" fillId="0" borderId="7" xfId="16" applyNumberFormat="1" applyFont="1" applyFill="1" applyBorder="1" applyAlignment="1">
      <alignment horizontal="center" vertical="center"/>
      <protection/>
    </xf>
    <xf numFmtId="0" fontId="5" fillId="0" borderId="7" xfId="16" applyFont="1" applyFill="1" applyBorder="1" applyAlignment="1">
      <alignment horizontal="center" vertical="center" wrapText="1"/>
      <protection/>
    </xf>
    <xf numFmtId="185" fontId="6" fillId="0" borderId="7" xfId="16" applyNumberFormat="1" applyFont="1" applyFill="1" applyBorder="1" applyAlignment="1">
      <alignment horizontal="center" vertical="center" wrapText="1"/>
      <protection/>
    </xf>
    <xf numFmtId="186" fontId="6" fillId="0" borderId="1" xfId="16" applyNumberFormat="1" applyFont="1" applyFill="1" applyBorder="1" applyAlignment="1">
      <alignment horizontal="center" vertical="center" wrapText="1"/>
      <protection/>
    </xf>
    <xf numFmtId="186" fontId="5" fillId="0" borderId="1" xfId="16" applyNumberFormat="1" applyFont="1" applyFill="1" applyBorder="1" applyAlignment="1">
      <alignment horizontal="center" vertical="center" wrapText="1"/>
      <protection/>
    </xf>
    <xf numFmtId="186" fontId="6" fillId="0" borderId="2" xfId="16" applyNumberFormat="1" applyFont="1" applyFill="1" applyBorder="1" applyAlignment="1">
      <alignment horizontal="center" vertical="center" wrapText="1"/>
      <protection/>
    </xf>
    <xf numFmtId="186" fontId="6" fillId="0" borderId="5" xfId="16" applyNumberFormat="1" applyFont="1" applyFill="1" applyBorder="1" applyAlignment="1">
      <alignment horizontal="center" vertical="center" wrapText="1"/>
      <protection/>
    </xf>
    <xf numFmtId="186" fontId="5" fillId="0" borderId="2" xfId="16" applyNumberFormat="1" applyFont="1" applyFill="1" applyBorder="1" applyAlignment="1">
      <alignment horizontal="center" vertical="center" wrapText="1"/>
      <protection/>
    </xf>
    <xf numFmtId="186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5" xfId="16" applyFont="1" applyFill="1" applyBorder="1" applyAlignment="1">
      <alignment horizontal="center" vertical="center" wrapText="1"/>
      <protection/>
    </xf>
    <xf numFmtId="49" fontId="5" fillId="0" borderId="5" xfId="16" applyNumberFormat="1" applyFont="1" applyFill="1" applyBorder="1" applyAlignment="1">
      <alignment horizontal="center" vertical="center" wrapText="1"/>
      <protection/>
    </xf>
    <xf numFmtId="186" fontId="5" fillId="0" borderId="2" xfId="16" applyNumberFormat="1" applyFont="1" applyFill="1" applyBorder="1" applyAlignment="1">
      <alignment horizontal="center" vertical="center" wrapText="1"/>
      <protection/>
    </xf>
    <xf numFmtId="186" fontId="5" fillId="0" borderId="5" xfId="16" applyNumberFormat="1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49" fontId="6" fillId="0" borderId="6" xfId="16" applyNumberFormat="1" applyFont="1" applyFill="1" applyBorder="1" applyAlignment="1">
      <alignment horizontal="center" vertical="center" wrapText="1"/>
      <protection/>
    </xf>
    <xf numFmtId="49" fontId="6" fillId="0" borderId="2" xfId="16" applyNumberFormat="1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3" xfId="16" applyNumberFormat="1" applyFont="1" applyFill="1" applyBorder="1" applyAlignment="1">
      <alignment horizontal="center" vertical="center" wrapText="1"/>
      <protection/>
    </xf>
    <xf numFmtId="49" fontId="5" fillId="0" borderId="6" xfId="1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85" fontId="6" fillId="0" borderId="2" xfId="0" applyNumberFormat="1" applyFont="1" applyBorder="1" applyAlignment="1">
      <alignment horizontal="center" vertical="center"/>
    </xf>
    <xf numFmtId="185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3"/>
  <sheetViews>
    <sheetView workbookViewId="0" topLeftCell="A1">
      <selection activeCell="A2" sqref="A2:A3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2" customWidth="1"/>
    <col min="4" max="4" width="10.375" style="0" customWidth="1"/>
    <col min="5" max="5" width="7.50390625" style="0" customWidth="1"/>
    <col min="6" max="6" width="10.375" style="0" customWidth="1"/>
    <col min="7" max="7" width="5.75390625" style="7" customWidth="1"/>
    <col min="8" max="8" width="6.125" style="2" customWidth="1"/>
    <col min="9" max="9" width="9.125" style="1" customWidth="1"/>
    <col min="10" max="10" width="9.125" style="3" customWidth="1"/>
    <col min="11" max="12" width="9.125" style="0" customWidth="1"/>
    <col min="13" max="13" width="7.625" style="0" customWidth="1"/>
    <col min="14" max="14" width="5.375" style="0" customWidth="1"/>
  </cols>
  <sheetData>
    <row r="1" spans="1:14" ht="25.5">
      <c r="A1" s="113" t="s">
        <v>628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5" customFormat="1" ht="14.25" customHeight="1">
      <c r="A2" s="110" t="s">
        <v>183</v>
      </c>
      <c r="B2" s="110" t="s">
        <v>184</v>
      </c>
      <c r="C2" s="114" t="s">
        <v>178</v>
      </c>
      <c r="D2" s="110" t="s">
        <v>179</v>
      </c>
      <c r="E2" s="118" t="s">
        <v>190</v>
      </c>
      <c r="F2" s="116" t="s">
        <v>185</v>
      </c>
      <c r="G2" s="110" t="s">
        <v>180</v>
      </c>
      <c r="H2" s="115" t="s">
        <v>191</v>
      </c>
      <c r="I2" s="110" t="s">
        <v>177</v>
      </c>
      <c r="J2" s="110"/>
      <c r="K2" s="110" t="s">
        <v>181</v>
      </c>
      <c r="L2" s="110"/>
      <c r="M2" s="110" t="s">
        <v>182</v>
      </c>
      <c r="N2" s="108" t="s">
        <v>186</v>
      </c>
    </row>
    <row r="3" spans="1:14" s="5" customFormat="1" ht="21.75" customHeight="1">
      <c r="A3" s="110"/>
      <c r="B3" s="110"/>
      <c r="C3" s="114"/>
      <c r="D3" s="110"/>
      <c r="E3" s="119"/>
      <c r="F3" s="117"/>
      <c r="G3" s="110"/>
      <c r="H3" s="115"/>
      <c r="I3" s="4" t="s">
        <v>187</v>
      </c>
      <c r="J3" s="6" t="s">
        <v>188</v>
      </c>
      <c r="K3" s="4" t="s">
        <v>189</v>
      </c>
      <c r="L3" s="4" t="s">
        <v>188</v>
      </c>
      <c r="M3" s="110"/>
      <c r="N3" s="109"/>
    </row>
    <row r="4" spans="1:14" ht="27" customHeight="1">
      <c r="A4" s="10" t="s">
        <v>214</v>
      </c>
      <c r="B4" s="10" t="s">
        <v>215</v>
      </c>
      <c r="C4" s="11" t="s">
        <v>216</v>
      </c>
      <c r="D4" s="11" t="s">
        <v>217</v>
      </c>
      <c r="E4" s="12" t="s">
        <v>218</v>
      </c>
      <c r="F4" s="13" t="s">
        <v>219</v>
      </c>
      <c r="G4" s="111"/>
      <c r="H4" s="13"/>
      <c r="I4" s="12">
        <v>140.4</v>
      </c>
      <c r="J4" s="14">
        <f aca="true" t="shared" si="0" ref="J4:J38">I4*0.3</f>
        <v>42.12</v>
      </c>
      <c r="K4" s="14"/>
      <c r="L4" s="12"/>
      <c r="M4" s="17"/>
      <c r="N4" s="17"/>
    </row>
    <row r="5" spans="1:14" ht="27" customHeight="1">
      <c r="A5" s="10" t="s">
        <v>214</v>
      </c>
      <c r="B5" s="10" t="s">
        <v>215</v>
      </c>
      <c r="C5" s="11" t="s">
        <v>216</v>
      </c>
      <c r="D5" s="11" t="s">
        <v>220</v>
      </c>
      <c r="E5" s="12" t="s">
        <v>221</v>
      </c>
      <c r="F5" s="13" t="s">
        <v>222</v>
      </c>
      <c r="G5" s="112"/>
      <c r="H5" s="13"/>
      <c r="I5" s="12">
        <v>136.6</v>
      </c>
      <c r="J5" s="14">
        <f t="shared" si="0"/>
        <v>40.98</v>
      </c>
      <c r="K5" s="14"/>
      <c r="L5" s="12"/>
      <c r="M5" s="17"/>
      <c r="N5" s="17"/>
    </row>
    <row r="6" spans="1:14" ht="27" customHeight="1">
      <c r="A6" s="10" t="s">
        <v>214</v>
      </c>
      <c r="B6" s="10" t="s">
        <v>215</v>
      </c>
      <c r="C6" s="11" t="s">
        <v>216</v>
      </c>
      <c r="D6" s="11" t="s">
        <v>223</v>
      </c>
      <c r="E6" s="12" t="s">
        <v>224</v>
      </c>
      <c r="F6" s="13" t="s">
        <v>225</v>
      </c>
      <c r="G6" s="112"/>
      <c r="H6" s="13"/>
      <c r="I6" s="12">
        <v>133.5</v>
      </c>
      <c r="J6" s="14">
        <f t="shared" si="0"/>
        <v>40.05</v>
      </c>
      <c r="K6" s="14"/>
      <c r="L6" s="12"/>
      <c r="M6" s="17"/>
      <c r="N6" s="17"/>
    </row>
    <row r="7" spans="1:14" ht="27" customHeight="1">
      <c r="A7" s="10" t="s">
        <v>214</v>
      </c>
      <c r="B7" s="10" t="s">
        <v>215</v>
      </c>
      <c r="C7" s="11" t="s">
        <v>216</v>
      </c>
      <c r="D7" s="11" t="s">
        <v>226</v>
      </c>
      <c r="E7" s="12" t="s">
        <v>227</v>
      </c>
      <c r="F7" s="13" t="s">
        <v>228</v>
      </c>
      <c r="G7" s="112"/>
      <c r="H7" s="13"/>
      <c r="I7" s="12">
        <v>133.1</v>
      </c>
      <c r="J7" s="14">
        <f t="shared" si="0"/>
        <v>39.93</v>
      </c>
      <c r="K7" s="14"/>
      <c r="L7" s="12"/>
      <c r="M7" s="17"/>
      <c r="N7" s="17"/>
    </row>
    <row r="8" spans="1:14" ht="27" customHeight="1">
      <c r="A8" s="10" t="s">
        <v>214</v>
      </c>
      <c r="B8" s="10" t="s">
        <v>215</v>
      </c>
      <c r="C8" s="11" t="s">
        <v>216</v>
      </c>
      <c r="D8" s="11" t="s">
        <v>229</v>
      </c>
      <c r="E8" s="12" t="s">
        <v>230</v>
      </c>
      <c r="F8" s="13" t="s">
        <v>231</v>
      </c>
      <c r="G8" s="112"/>
      <c r="H8" s="13"/>
      <c r="I8" s="12">
        <v>131.6</v>
      </c>
      <c r="J8" s="14">
        <f t="shared" si="0"/>
        <v>39.48</v>
      </c>
      <c r="K8" s="14"/>
      <c r="L8" s="12"/>
      <c r="M8" s="17"/>
      <c r="N8" s="17"/>
    </row>
    <row r="9" spans="1:14" ht="27" customHeight="1">
      <c r="A9" s="10" t="s">
        <v>214</v>
      </c>
      <c r="B9" s="10" t="s">
        <v>215</v>
      </c>
      <c r="C9" s="11" t="s">
        <v>216</v>
      </c>
      <c r="D9" s="11" t="s">
        <v>232</v>
      </c>
      <c r="E9" s="12" t="s">
        <v>233</v>
      </c>
      <c r="F9" s="13" t="s">
        <v>234</v>
      </c>
      <c r="G9" s="112"/>
      <c r="H9" s="13"/>
      <c r="I9" s="12">
        <v>131.6</v>
      </c>
      <c r="J9" s="14">
        <f t="shared" si="0"/>
        <v>39.48</v>
      </c>
      <c r="K9" s="14"/>
      <c r="L9" s="12"/>
      <c r="M9" s="17"/>
      <c r="N9" s="17"/>
    </row>
    <row r="10" spans="1:14" ht="27" customHeight="1">
      <c r="A10" s="10" t="s">
        <v>214</v>
      </c>
      <c r="B10" s="10" t="s">
        <v>215</v>
      </c>
      <c r="C10" s="11" t="s">
        <v>216</v>
      </c>
      <c r="D10" s="11" t="s">
        <v>235</v>
      </c>
      <c r="E10" s="12" t="s">
        <v>236</v>
      </c>
      <c r="F10" s="13" t="s">
        <v>237</v>
      </c>
      <c r="G10" s="112"/>
      <c r="H10" s="13"/>
      <c r="I10" s="12">
        <v>129.8</v>
      </c>
      <c r="J10" s="14">
        <f t="shared" si="0"/>
        <v>38.940000000000005</v>
      </c>
      <c r="K10" s="14"/>
      <c r="L10" s="12"/>
      <c r="M10" s="17"/>
      <c r="N10" s="17"/>
    </row>
    <row r="11" spans="1:14" ht="27" customHeight="1">
      <c r="A11" s="10" t="s">
        <v>214</v>
      </c>
      <c r="B11" s="10" t="s">
        <v>215</v>
      </c>
      <c r="C11" s="11" t="s">
        <v>216</v>
      </c>
      <c r="D11" s="11" t="s">
        <v>238</v>
      </c>
      <c r="E11" s="12" t="s">
        <v>239</v>
      </c>
      <c r="F11" s="13" t="s">
        <v>240</v>
      </c>
      <c r="G11" s="112"/>
      <c r="H11" s="13"/>
      <c r="I11" s="12">
        <v>129.8</v>
      </c>
      <c r="J11" s="14">
        <f t="shared" si="0"/>
        <v>38.940000000000005</v>
      </c>
      <c r="K11" s="14"/>
      <c r="L11" s="12"/>
      <c r="M11" s="17"/>
      <c r="N11" s="17"/>
    </row>
    <row r="12" spans="1:14" ht="27" customHeight="1">
      <c r="A12" s="34" t="s">
        <v>214</v>
      </c>
      <c r="B12" s="34" t="s">
        <v>215</v>
      </c>
      <c r="C12" s="35" t="s">
        <v>216</v>
      </c>
      <c r="D12" s="35" t="s">
        <v>241</v>
      </c>
      <c r="E12" s="36" t="s">
        <v>242</v>
      </c>
      <c r="F12" s="16" t="s">
        <v>243</v>
      </c>
      <c r="G12" s="112"/>
      <c r="H12" s="16"/>
      <c r="I12" s="36">
        <v>128.2</v>
      </c>
      <c r="J12" s="37">
        <f t="shared" si="0"/>
        <v>38.459999999999994</v>
      </c>
      <c r="K12" s="37"/>
      <c r="L12" s="36"/>
      <c r="M12" s="38"/>
      <c r="N12" s="38"/>
    </row>
    <row r="13" spans="1:14" ht="135" customHeight="1">
      <c r="A13" s="39"/>
      <c r="B13" s="39"/>
      <c r="C13" s="40"/>
      <c r="D13" s="40"/>
      <c r="E13" s="41"/>
      <c r="F13" s="42"/>
      <c r="G13" s="42"/>
      <c r="H13" s="42"/>
      <c r="I13" s="41"/>
      <c r="J13" s="43"/>
      <c r="K13" s="43"/>
      <c r="L13" s="41"/>
      <c r="M13" s="44"/>
      <c r="N13" s="44"/>
    </row>
    <row r="14" spans="1:14" s="15" customFormat="1" ht="27" customHeight="1">
      <c r="A14" s="53" t="s">
        <v>249</v>
      </c>
      <c r="B14" s="53" t="s">
        <v>259</v>
      </c>
      <c r="C14" s="54" t="s">
        <v>247</v>
      </c>
      <c r="D14" s="54" t="s">
        <v>262</v>
      </c>
      <c r="E14" s="55" t="s">
        <v>261</v>
      </c>
      <c r="F14" s="23" t="s">
        <v>260</v>
      </c>
      <c r="G14" s="106"/>
      <c r="H14" s="23"/>
      <c r="I14" s="55">
        <v>117.7</v>
      </c>
      <c r="J14" s="48">
        <f t="shared" si="0"/>
        <v>35.31</v>
      </c>
      <c r="K14" s="48"/>
      <c r="L14" s="55"/>
      <c r="M14" s="56"/>
      <c r="N14" s="56"/>
    </row>
    <row r="15" spans="1:14" s="15" customFormat="1" ht="27" customHeight="1" thickBot="1">
      <c r="A15" s="57" t="s">
        <v>249</v>
      </c>
      <c r="B15" s="57" t="s">
        <v>259</v>
      </c>
      <c r="C15" s="58" t="s">
        <v>247</v>
      </c>
      <c r="D15" s="58" t="s">
        <v>258</v>
      </c>
      <c r="E15" s="59" t="s">
        <v>257</v>
      </c>
      <c r="F15" s="60" t="s">
        <v>256</v>
      </c>
      <c r="G15" s="106"/>
      <c r="H15" s="60"/>
      <c r="I15" s="59">
        <v>102.1</v>
      </c>
      <c r="J15" s="52">
        <f t="shared" si="0"/>
        <v>30.629999999999995</v>
      </c>
      <c r="K15" s="52"/>
      <c r="L15" s="59"/>
      <c r="M15" s="61"/>
      <c r="N15" s="61"/>
    </row>
    <row r="16" spans="1:14" ht="27" customHeight="1" thickTop="1">
      <c r="A16" s="53" t="s">
        <v>249</v>
      </c>
      <c r="B16" s="53" t="s">
        <v>248</v>
      </c>
      <c r="C16" s="54" t="s">
        <v>247</v>
      </c>
      <c r="D16" s="54" t="s">
        <v>255</v>
      </c>
      <c r="E16" s="55" t="s">
        <v>254</v>
      </c>
      <c r="F16" s="23" t="s">
        <v>253</v>
      </c>
      <c r="G16" s="106"/>
      <c r="H16" s="23"/>
      <c r="I16" s="55">
        <v>127.7</v>
      </c>
      <c r="J16" s="48">
        <f t="shared" si="0"/>
        <v>38.31</v>
      </c>
      <c r="K16" s="48"/>
      <c r="L16" s="55"/>
      <c r="M16" s="56"/>
      <c r="N16" s="56"/>
    </row>
    <row r="17" spans="1:14" ht="27" customHeight="1">
      <c r="A17" s="21" t="s">
        <v>249</v>
      </c>
      <c r="B17" s="21" t="s">
        <v>248</v>
      </c>
      <c r="C17" s="20" t="s">
        <v>247</v>
      </c>
      <c r="D17" s="20" t="s">
        <v>252</v>
      </c>
      <c r="E17" s="18" t="s">
        <v>251</v>
      </c>
      <c r="F17" s="19" t="s">
        <v>250</v>
      </c>
      <c r="G17" s="106"/>
      <c r="H17" s="19"/>
      <c r="I17" s="18">
        <v>125.5</v>
      </c>
      <c r="J17" s="14">
        <f t="shared" si="0"/>
        <v>37.65</v>
      </c>
      <c r="K17" s="14"/>
      <c r="L17" s="18"/>
      <c r="M17" s="62"/>
      <c r="N17" s="62"/>
    </row>
    <row r="18" spans="1:14" ht="27" customHeight="1" thickBot="1">
      <c r="A18" s="57" t="s">
        <v>249</v>
      </c>
      <c r="B18" s="57" t="s">
        <v>248</v>
      </c>
      <c r="C18" s="58" t="s">
        <v>247</v>
      </c>
      <c r="D18" s="58" t="s">
        <v>246</v>
      </c>
      <c r="E18" s="59" t="s">
        <v>245</v>
      </c>
      <c r="F18" s="60" t="s">
        <v>244</v>
      </c>
      <c r="G18" s="106"/>
      <c r="H18" s="60"/>
      <c r="I18" s="59">
        <v>123.4</v>
      </c>
      <c r="J18" s="52">
        <f t="shared" si="0"/>
        <v>37.02</v>
      </c>
      <c r="K18" s="52"/>
      <c r="L18" s="59"/>
      <c r="M18" s="61"/>
      <c r="N18" s="61"/>
    </row>
    <row r="19" spans="1:14" s="15" customFormat="1" ht="27" customHeight="1" thickTop="1">
      <c r="A19" s="53" t="s">
        <v>683</v>
      </c>
      <c r="B19" s="53" t="s">
        <v>684</v>
      </c>
      <c r="C19" s="54" t="s">
        <v>216</v>
      </c>
      <c r="D19" s="54" t="s">
        <v>685</v>
      </c>
      <c r="E19" s="55" t="s">
        <v>686</v>
      </c>
      <c r="F19" s="23" t="s">
        <v>687</v>
      </c>
      <c r="G19" s="106"/>
      <c r="H19" s="23"/>
      <c r="I19" s="55">
        <v>120.5</v>
      </c>
      <c r="J19" s="48">
        <f t="shared" si="0"/>
        <v>36.15</v>
      </c>
      <c r="K19" s="48"/>
      <c r="L19" s="55"/>
      <c r="M19" s="56"/>
      <c r="N19" s="56"/>
    </row>
    <row r="20" spans="1:14" s="15" customFormat="1" ht="27" customHeight="1" thickBot="1">
      <c r="A20" s="57" t="s">
        <v>683</v>
      </c>
      <c r="B20" s="57" t="s">
        <v>684</v>
      </c>
      <c r="C20" s="58" t="s">
        <v>216</v>
      </c>
      <c r="D20" s="58" t="s">
        <v>688</v>
      </c>
      <c r="E20" s="59" t="s">
        <v>689</v>
      </c>
      <c r="F20" s="60" t="s">
        <v>690</v>
      </c>
      <c r="G20" s="106"/>
      <c r="H20" s="60"/>
      <c r="I20" s="59">
        <v>108.8</v>
      </c>
      <c r="J20" s="52">
        <f t="shared" si="0"/>
        <v>32.64</v>
      </c>
      <c r="K20" s="52"/>
      <c r="L20" s="59"/>
      <c r="M20" s="61"/>
      <c r="N20" s="61"/>
    </row>
    <row r="21" spans="1:14" ht="27" customHeight="1" thickTop="1">
      <c r="A21" s="53" t="s">
        <v>268</v>
      </c>
      <c r="B21" s="53" t="s">
        <v>267</v>
      </c>
      <c r="C21" s="54" t="s">
        <v>266</v>
      </c>
      <c r="D21" s="54" t="s">
        <v>274</v>
      </c>
      <c r="E21" s="55" t="s">
        <v>273</v>
      </c>
      <c r="F21" s="23" t="s">
        <v>272</v>
      </c>
      <c r="G21" s="106"/>
      <c r="H21" s="23"/>
      <c r="I21" s="55">
        <v>128.7</v>
      </c>
      <c r="J21" s="48">
        <f t="shared" si="0"/>
        <v>38.60999999999999</v>
      </c>
      <c r="K21" s="48"/>
      <c r="L21" s="55"/>
      <c r="M21" s="56"/>
      <c r="N21" s="56"/>
    </row>
    <row r="22" spans="1:14" ht="27" customHeight="1">
      <c r="A22" s="21" t="s">
        <v>268</v>
      </c>
      <c r="B22" s="21" t="s">
        <v>267</v>
      </c>
      <c r="C22" s="20" t="s">
        <v>266</v>
      </c>
      <c r="D22" s="20" t="s">
        <v>271</v>
      </c>
      <c r="E22" s="18" t="s">
        <v>270</v>
      </c>
      <c r="F22" s="19" t="s">
        <v>269</v>
      </c>
      <c r="G22" s="106"/>
      <c r="H22" s="19"/>
      <c r="I22" s="18">
        <v>124.2</v>
      </c>
      <c r="J22" s="14">
        <f t="shared" si="0"/>
        <v>37.26</v>
      </c>
      <c r="K22" s="14"/>
      <c r="L22" s="18"/>
      <c r="M22" s="62"/>
      <c r="N22" s="62"/>
    </row>
    <row r="23" spans="1:14" ht="27" customHeight="1">
      <c r="A23" s="63" t="s">
        <v>268</v>
      </c>
      <c r="B23" s="63" t="s">
        <v>267</v>
      </c>
      <c r="C23" s="64" t="s">
        <v>266</v>
      </c>
      <c r="D23" s="64" t="s">
        <v>265</v>
      </c>
      <c r="E23" s="65" t="s">
        <v>264</v>
      </c>
      <c r="F23" s="24" t="s">
        <v>263</v>
      </c>
      <c r="G23" s="106"/>
      <c r="H23" s="24"/>
      <c r="I23" s="65">
        <v>122.9</v>
      </c>
      <c r="J23" s="37">
        <f t="shared" si="0"/>
        <v>36.87</v>
      </c>
      <c r="K23" s="37"/>
      <c r="L23" s="65"/>
      <c r="M23" s="66"/>
      <c r="N23" s="66"/>
    </row>
    <row r="24" spans="1:14" ht="108.75" customHeight="1">
      <c r="A24" s="67"/>
      <c r="B24" s="67"/>
      <c r="C24" s="68"/>
      <c r="D24" s="68"/>
      <c r="E24" s="69"/>
      <c r="F24" s="70"/>
      <c r="G24" s="70"/>
      <c r="H24" s="70"/>
      <c r="I24" s="69"/>
      <c r="J24" s="43"/>
      <c r="K24" s="43"/>
      <c r="L24" s="69"/>
      <c r="M24" s="71"/>
      <c r="N24" s="71"/>
    </row>
    <row r="25" spans="1:14" ht="27" customHeight="1">
      <c r="A25" s="53" t="s">
        <v>691</v>
      </c>
      <c r="B25" s="53" t="s">
        <v>692</v>
      </c>
      <c r="C25" s="54" t="s">
        <v>357</v>
      </c>
      <c r="D25" s="54" t="s">
        <v>693</v>
      </c>
      <c r="E25" s="55" t="s">
        <v>694</v>
      </c>
      <c r="F25" s="23" t="s">
        <v>695</v>
      </c>
      <c r="G25" s="106"/>
      <c r="H25" s="23"/>
      <c r="I25" s="55">
        <v>132.6</v>
      </c>
      <c r="J25" s="48">
        <f t="shared" si="0"/>
        <v>39.779999999999994</v>
      </c>
      <c r="K25" s="48"/>
      <c r="L25" s="55"/>
      <c r="M25" s="56"/>
      <c r="N25" s="56"/>
    </row>
    <row r="26" spans="1:14" ht="27" customHeight="1">
      <c r="A26" s="21" t="s">
        <v>691</v>
      </c>
      <c r="B26" s="21" t="s">
        <v>692</v>
      </c>
      <c r="C26" s="20" t="s">
        <v>357</v>
      </c>
      <c r="D26" s="20" t="s">
        <v>696</v>
      </c>
      <c r="E26" s="18" t="s">
        <v>697</v>
      </c>
      <c r="F26" s="19" t="s">
        <v>698</v>
      </c>
      <c r="G26" s="106"/>
      <c r="H26" s="19"/>
      <c r="I26" s="18">
        <v>130.8</v>
      </c>
      <c r="J26" s="14">
        <f t="shared" si="0"/>
        <v>39.24</v>
      </c>
      <c r="K26" s="14"/>
      <c r="L26" s="18"/>
      <c r="M26" s="62"/>
      <c r="N26" s="62"/>
    </row>
    <row r="27" spans="1:14" ht="27" customHeight="1">
      <c r="A27" s="21" t="s">
        <v>691</v>
      </c>
      <c r="B27" s="21" t="s">
        <v>692</v>
      </c>
      <c r="C27" s="20" t="s">
        <v>357</v>
      </c>
      <c r="D27" s="20" t="s">
        <v>699</v>
      </c>
      <c r="E27" s="18" t="s">
        <v>700</v>
      </c>
      <c r="F27" s="19" t="s">
        <v>701</v>
      </c>
      <c r="G27" s="106"/>
      <c r="H27" s="19"/>
      <c r="I27" s="18">
        <v>127.3</v>
      </c>
      <c r="J27" s="14">
        <f t="shared" si="0"/>
        <v>38.19</v>
      </c>
      <c r="K27" s="14"/>
      <c r="L27" s="18"/>
      <c r="M27" s="62"/>
      <c r="N27" s="62"/>
    </row>
    <row r="28" spans="1:14" ht="27" customHeight="1">
      <c r="A28" s="21" t="s">
        <v>691</v>
      </c>
      <c r="B28" s="21" t="s">
        <v>692</v>
      </c>
      <c r="C28" s="20" t="s">
        <v>357</v>
      </c>
      <c r="D28" s="20" t="s">
        <v>702</v>
      </c>
      <c r="E28" s="18" t="s">
        <v>703</v>
      </c>
      <c r="F28" s="19" t="s">
        <v>704</v>
      </c>
      <c r="G28" s="106"/>
      <c r="H28" s="19"/>
      <c r="I28" s="18">
        <v>125.3</v>
      </c>
      <c r="J28" s="14">
        <f t="shared" si="0"/>
        <v>37.589999999999996</v>
      </c>
      <c r="K28" s="14"/>
      <c r="L28" s="18"/>
      <c r="M28" s="62"/>
      <c r="N28" s="62"/>
    </row>
    <row r="29" spans="1:14" ht="27" customHeight="1">
      <c r="A29" s="21" t="s">
        <v>691</v>
      </c>
      <c r="B29" s="21" t="s">
        <v>692</v>
      </c>
      <c r="C29" s="20" t="s">
        <v>357</v>
      </c>
      <c r="D29" s="20" t="s">
        <v>705</v>
      </c>
      <c r="E29" s="18" t="s">
        <v>706</v>
      </c>
      <c r="F29" s="19" t="s">
        <v>707</v>
      </c>
      <c r="G29" s="106"/>
      <c r="H29" s="19"/>
      <c r="I29" s="18">
        <v>123.5</v>
      </c>
      <c r="J29" s="14">
        <f t="shared" si="0"/>
        <v>37.05</v>
      </c>
      <c r="K29" s="14"/>
      <c r="L29" s="18"/>
      <c r="M29" s="62"/>
      <c r="N29" s="62"/>
    </row>
    <row r="30" spans="1:14" ht="27" customHeight="1" thickBot="1">
      <c r="A30" s="57" t="s">
        <v>691</v>
      </c>
      <c r="B30" s="57" t="s">
        <v>692</v>
      </c>
      <c r="C30" s="58" t="s">
        <v>357</v>
      </c>
      <c r="D30" s="58" t="s">
        <v>708</v>
      </c>
      <c r="E30" s="59" t="s">
        <v>709</v>
      </c>
      <c r="F30" s="60" t="s">
        <v>710</v>
      </c>
      <c r="G30" s="106"/>
      <c r="H30" s="60"/>
      <c r="I30" s="59">
        <v>123.2</v>
      </c>
      <c r="J30" s="52">
        <f t="shared" si="0"/>
        <v>36.96</v>
      </c>
      <c r="K30" s="52"/>
      <c r="L30" s="59"/>
      <c r="M30" s="61"/>
      <c r="N30" s="61"/>
    </row>
    <row r="31" spans="1:14" ht="27" customHeight="1" thickTop="1">
      <c r="A31" s="53" t="s">
        <v>268</v>
      </c>
      <c r="B31" s="53" t="s">
        <v>278</v>
      </c>
      <c r="C31" s="54" t="s">
        <v>266</v>
      </c>
      <c r="D31" s="54" t="s">
        <v>284</v>
      </c>
      <c r="E31" s="55" t="s">
        <v>283</v>
      </c>
      <c r="F31" s="23" t="s">
        <v>282</v>
      </c>
      <c r="G31" s="106"/>
      <c r="H31" s="23"/>
      <c r="I31" s="55">
        <v>138.4</v>
      </c>
      <c r="J31" s="48">
        <f t="shared" si="0"/>
        <v>41.52</v>
      </c>
      <c r="K31" s="48"/>
      <c r="L31" s="55"/>
      <c r="M31" s="56"/>
      <c r="N31" s="56"/>
    </row>
    <row r="32" spans="1:14" ht="27" customHeight="1">
      <c r="A32" s="21" t="s">
        <v>268</v>
      </c>
      <c r="B32" s="21" t="s">
        <v>278</v>
      </c>
      <c r="C32" s="20" t="s">
        <v>266</v>
      </c>
      <c r="D32" s="20" t="s">
        <v>281</v>
      </c>
      <c r="E32" s="18" t="s">
        <v>280</v>
      </c>
      <c r="F32" s="19" t="s">
        <v>279</v>
      </c>
      <c r="G32" s="106"/>
      <c r="H32" s="19"/>
      <c r="I32" s="18">
        <v>135.8</v>
      </c>
      <c r="J32" s="14">
        <f t="shared" si="0"/>
        <v>40.74</v>
      </c>
      <c r="K32" s="14"/>
      <c r="L32" s="18"/>
      <c r="M32" s="62"/>
      <c r="N32" s="62"/>
    </row>
    <row r="33" spans="1:14" ht="27" customHeight="1">
      <c r="A33" s="63" t="s">
        <v>268</v>
      </c>
      <c r="B33" s="63" t="s">
        <v>278</v>
      </c>
      <c r="C33" s="64" t="s">
        <v>266</v>
      </c>
      <c r="D33" s="64" t="s">
        <v>277</v>
      </c>
      <c r="E33" s="65" t="s">
        <v>276</v>
      </c>
      <c r="F33" s="24" t="s">
        <v>275</v>
      </c>
      <c r="G33" s="106"/>
      <c r="H33" s="24"/>
      <c r="I33" s="65">
        <v>131.5</v>
      </c>
      <c r="J33" s="37">
        <f t="shared" si="0"/>
        <v>39.449999999999996</v>
      </c>
      <c r="K33" s="37"/>
      <c r="L33" s="65"/>
      <c r="M33" s="66"/>
      <c r="N33" s="66"/>
    </row>
    <row r="34" spans="1:14" ht="135" customHeight="1">
      <c r="A34" s="67"/>
      <c r="B34" s="67"/>
      <c r="C34" s="68"/>
      <c r="D34" s="68"/>
      <c r="E34" s="69"/>
      <c r="F34" s="70"/>
      <c r="G34" s="70"/>
      <c r="H34" s="70"/>
      <c r="I34" s="69"/>
      <c r="J34" s="43"/>
      <c r="K34" s="43"/>
      <c r="L34" s="69"/>
      <c r="M34" s="71"/>
      <c r="N34" s="71"/>
    </row>
    <row r="35" spans="1:14" ht="27" customHeight="1">
      <c r="A35" s="53" t="s">
        <v>288</v>
      </c>
      <c r="B35" s="53" t="s">
        <v>287</v>
      </c>
      <c r="C35" s="54" t="s">
        <v>216</v>
      </c>
      <c r="D35" s="54" t="s">
        <v>305</v>
      </c>
      <c r="E35" s="55" t="s">
        <v>304</v>
      </c>
      <c r="F35" s="23" t="s">
        <v>711</v>
      </c>
      <c r="G35" s="106"/>
      <c r="H35" s="23"/>
      <c r="I35" s="55">
        <v>128.6</v>
      </c>
      <c r="J35" s="48">
        <f t="shared" si="0"/>
        <v>38.58</v>
      </c>
      <c r="K35" s="48"/>
      <c r="L35" s="55"/>
      <c r="M35" s="56"/>
      <c r="N35" s="56"/>
    </row>
    <row r="36" spans="1:14" ht="27" customHeight="1">
      <c r="A36" s="21" t="s">
        <v>288</v>
      </c>
      <c r="B36" s="21" t="s">
        <v>287</v>
      </c>
      <c r="C36" s="20" t="s">
        <v>216</v>
      </c>
      <c r="D36" s="20" t="s">
        <v>303</v>
      </c>
      <c r="E36" s="18" t="s">
        <v>302</v>
      </c>
      <c r="F36" s="19" t="s">
        <v>712</v>
      </c>
      <c r="G36" s="106"/>
      <c r="H36" s="19"/>
      <c r="I36" s="18">
        <v>123.4</v>
      </c>
      <c r="J36" s="14">
        <f t="shared" si="0"/>
        <v>37.02</v>
      </c>
      <c r="K36" s="14"/>
      <c r="L36" s="18"/>
      <c r="M36" s="62"/>
      <c r="N36" s="62"/>
    </row>
    <row r="37" spans="1:14" ht="27" customHeight="1">
      <c r="A37" s="21" t="s">
        <v>288</v>
      </c>
      <c r="B37" s="21" t="s">
        <v>287</v>
      </c>
      <c r="C37" s="20" t="s">
        <v>216</v>
      </c>
      <c r="D37" s="20" t="s">
        <v>301</v>
      </c>
      <c r="E37" s="18" t="s">
        <v>300</v>
      </c>
      <c r="F37" s="19" t="s">
        <v>713</v>
      </c>
      <c r="G37" s="106"/>
      <c r="H37" s="19"/>
      <c r="I37" s="18">
        <v>120.6</v>
      </c>
      <c r="J37" s="14">
        <f t="shared" si="0"/>
        <v>36.18</v>
      </c>
      <c r="K37" s="14"/>
      <c r="L37" s="18"/>
      <c r="M37" s="62"/>
      <c r="N37" s="62"/>
    </row>
    <row r="38" spans="1:14" ht="27" customHeight="1">
      <c r="A38" s="21" t="s">
        <v>288</v>
      </c>
      <c r="B38" s="21" t="s">
        <v>287</v>
      </c>
      <c r="C38" s="20" t="s">
        <v>216</v>
      </c>
      <c r="D38" s="20" t="s">
        <v>299</v>
      </c>
      <c r="E38" s="18" t="s">
        <v>298</v>
      </c>
      <c r="F38" s="19" t="s">
        <v>714</v>
      </c>
      <c r="G38" s="106"/>
      <c r="H38" s="19"/>
      <c r="I38" s="18">
        <v>115.9</v>
      </c>
      <c r="J38" s="14">
        <f t="shared" si="0"/>
        <v>34.77</v>
      </c>
      <c r="K38" s="14"/>
      <c r="L38" s="18"/>
      <c r="M38" s="62"/>
      <c r="N38" s="62"/>
    </row>
    <row r="39" spans="1:14" ht="27" customHeight="1">
      <c r="A39" s="21" t="s">
        <v>288</v>
      </c>
      <c r="B39" s="21" t="s">
        <v>287</v>
      </c>
      <c r="C39" s="20" t="s">
        <v>216</v>
      </c>
      <c r="D39" s="20" t="s">
        <v>297</v>
      </c>
      <c r="E39" s="18" t="s">
        <v>296</v>
      </c>
      <c r="F39" s="19" t="s">
        <v>715</v>
      </c>
      <c r="G39" s="106"/>
      <c r="H39" s="19"/>
      <c r="I39" s="18">
        <v>111.4</v>
      </c>
      <c r="J39" s="14">
        <f aca="true" t="shared" si="1" ref="J39:J63">I39*0.3</f>
        <v>33.42</v>
      </c>
      <c r="K39" s="14"/>
      <c r="L39" s="18"/>
      <c r="M39" s="62"/>
      <c r="N39" s="62"/>
    </row>
    <row r="40" spans="1:14" ht="27" customHeight="1">
      <c r="A40" s="21" t="s">
        <v>288</v>
      </c>
      <c r="B40" s="21" t="s">
        <v>287</v>
      </c>
      <c r="C40" s="20" t="s">
        <v>216</v>
      </c>
      <c r="D40" s="20" t="s">
        <v>295</v>
      </c>
      <c r="E40" s="18" t="s">
        <v>294</v>
      </c>
      <c r="F40" s="19" t="s">
        <v>293</v>
      </c>
      <c r="G40" s="106"/>
      <c r="H40" s="19"/>
      <c r="I40" s="18">
        <v>110</v>
      </c>
      <c r="J40" s="14">
        <f t="shared" si="1"/>
        <v>33</v>
      </c>
      <c r="K40" s="14"/>
      <c r="L40" s="18"/>
      <c r="M40" s="62"/>
      <c r="N40" s="62"/>
    </row>
    <row r="41" spans="1:14" ht="27" customHeight="1">
      <c r="A41" s="21" t="s">
        <v>288</v>
      </c>
      <c r="B41" s="21" t="s">
        <v>287</v>
      </c>
      <c r="C41" s="20" t="s">
        <v>216</v>
      </c>
      <c r="D41" s="20" t="s">
        <v>292</v>
      </c>
      <c r="E41" s="18" t="s">
        <v>291</v>
      </c>
      <c r="F41" s="19" t="s">
        <v>716</v>
      </c>
      <c r="G41" s="106"/>
      <c r="H41" s="19"/>
      <c r="I41" s="18">
        <v>109.6</v>
      </c>
      <c r="J41" s="14">
        <f t="shared" si="1"/>
        <v>32.879999999999995</v>
      </c>
      <c r="K41" s="14"/>
      <c r="L41" s="18"/>
      <c r="M41" s="62"/>
      <c r="N41" s="62"/>
    </row>
    <row r="42" spans="1:14" ht="27" customHeight="1">
      <c r="A42" s="21" t="s">
        <v>288</v>
      </c>
      <c r="B42" s="21" t="s">
        <v>287</v>
      </c>
      <c r="C42" s="20" t="s">
        <v>216</v>
      </c>
      <c r="D42" s="20" t="s">
        <v>290</v>
      </c>
      <c r="E42" s="18" t="s">
        <v>289</v>
      </c>
      <c r="F42" s="19" t="s">
        <v>717</v>
      </c>
      <c r="G42" s="106"/>
      <c r="H42" s="19"/>
      <c r="I42" s="18">
        <v>108.4</v>
      </c>
      <c r="J42" s="14">
        <f t="shared" si="1"/>
        <v>32.52</v>
      </c>
      <c r="K42" s="14"/>
      <c r="L42" s="18"/>
      <c r="M42" s="62"/>
      <c r="N42" s="62"/>
    </row>
    <row r="43" spans="1:14" ht="27" customHeight="1">
      <c r="A43" s="63" t="s">
        <v>288</v>
      </c>
      <c r="B43" s="63" t="s">
        <v>287</v>
      </c>
      <c r="C43" s="64" t="s">
        <v>216</v>
      </c>
      <c r="D43" s="64" t="s">
        <v>286</v>
      </c>
      <c r="E43" s="65" t="s">
        <v>285</v>
      </c>
      <c r="F43" s="24" t="s">
        <v>718</v>
      </c>
      <c r="G43" s="106"/>
      <c r="H43" s="24"/>
      <c r="I43" s="65">
        <v>105.7</v>
      </c>
      <c r="J43" s="37">
        <f t="shared" si="1"/>
        <v>31.71</v>
      </c>
      <c r="K43" s="37"/>
      <c r="L43" s="65"/>
      <c r="M43" s="66"/>
      <c r="N43" s="66"/>
    </row>
    <row r="44" spans="1:14" ht="135.75" customHeight="1">
      <c r="A44" s="67"/>
      <c r="B44" s="67"/>
      <c r="C44" s="68"/>
      <c r="D44" s="68"/>
      <c r="E44" s="69"/>
      <c r="F44" s="70"/>
      <c r="G44" s="70"/>
      <c r="H44" s="70"/>
      <c r="I44" s="69"/>
      <c r="J44" s="43"/>
      <c r="K44" s="43"/>
      <c r="L44" s="69"/>
      <c r="M44" s="71"/>
      <c r="N44" s="71"/>
    </row>
    <row r="45" spans="1:14" ht="27" customHeight="1">
      <c r="A45" s="53" t="s">
        <v>288</v>
      </c>
      <c r="B45" s="53" t="s">
        <v>308</v>
      </c>
      <c r="C45" s="54" t="s">
        <v>357</v>
      </c>
      <c r="D45" s="54" t="s">
        <v>319</v>
      </c>
      <c r="E45" s="55" t="s">
        <v>318</v>
      </c>
      <c r="F45" s="23" t="s">
        <v>719</v>
      </c>
      <c r="G45" s="106"/>
      <c r="H45" s="23"/>
      <c r="I45" s="55">
        <v>139.4</v>
      </c>
      <c r="J45" s="48">
        <f t="shared" si="1"/>
        <v>41.82</v>
      </c>
      <c r="K45" s="48"/>
      <c r="L45" s="55"/>
      <c r="M45" s="56"/>
      <c r="N45" s="56"/>
    </row>
    <row r="46" spans="1:14" ht="27" customHeight="1">
      <c r="A46" s="21" t="s">
        <v>288</v>
      </c>
      <c r="B46" s="21" t="s">
        <v>308</v>
      </c>
      <c r="C46" s="20" t="s">
        <v>357</v>
      </c>
      <c r="D46" s="20" t="s">
        <v>317</v>
      </c>
      <c r="E46" s="18" t="s">
        <v>316</v>
      </c>
      <c r="F46" s="19" t="s">
        <v>315</v>
      </c>
      <c r="G46" s="106"/>
      <c r="H46" s="19"/>
      <c r="I46" s="18">
        <v>132.6</v>
      </c>
      <c r="J46" s="14">
        <f t="shared" si="1"/>
        <v>39.779999999999994</v>
      </c>
      <c r="K46" s="14"/>
      <c r="L46" s="18"/>
      <c r="M46" s="62"/>
      <c r="N46" s="62"/>
    </row>
    <row r="47" spans="1:14" ht="27" customHeight="1">
      <c r="A47" s="21" t="s">
        <v>288</v>
      </c>
      <c r="B47" s="21" t="s">
        <v>308</v>
      </c>
      <c r="C47" s="20" t="s">
        <v>357</v>
      </c>
      <c r="D47" s="20" t="s">
        <v>314</v>
      </c>
      <c r="E47" s="18" t="s">
        <v>313</v>
      </c>
      <c r="F47" s="19" t="s">
        <v>720</v>
      </c>
      <c r="G47" s="106"/>
      <c r="H47" s="19"/>
      <c r="I47" s="18">
        <v>126.2</v>
      </c>
      <c r="J47" s="14">
        <f t="shared" si="1"/>
        <v>37.86</v>
      </c>
      <c r="K47" s="14"/>
      <c r="L47" s="18"/>
      <c r="M47" s="62"/>
      <c r="N47" s="62"/>
    </row>
    <row r="48" spans="1:14" ht="27" customHeight="1">
      <c r="A48" s="21" t="s">
        <v>288</v>
      </c>
      <c r="B48" s="21" t="s">
        <v>308</v>
      </c>
      <c r="C48" s="20" t="s">
        <v>357</v>
      </c>
      <c r="D48" s="20" t="s">
        <v>312</v>
      </c>
      <c r="E48" s="18" t="s">
        <v>311</v>
      </c>
      <c r="F48" s="19" t="s">
        <v>721</v>
      </c>
      <c r="G48" s="106"/>
      <c r="H48" s="19"/>
      <c r="I48" s="18">
        <v>126.2</v>
      </c>
      <c r="J48" s="14">
        <f t="shared" si="1"/>
        <v>37.86</v>
      </c>
      <c r="K48" s="14"/>
      <c r="L48" s="18"/>
      <c r="M48" s="62"/>
      <c r="N48" s="62"/>
    </row>
    <row r="49" spans="1:14" ht="27" customHeight="1">
      <c r="A49" s="21" t="s">
        <v>288</v>
      </c>
      <c r="B49" s="21" t="s">
        <v>308</v>
      </c>
      <c r="C49" s="20" t="s">
        <v>357</v>
      </c>
      <c r="D49" s="20" t="s">
        <v>310</v>
      </c>
      <c r="E49" s="18" t="s">
        <v>309</v>
      </c>
      <c r="F49" s="19" t="s">
        <v>722</v>
      </c>
      <c r="G49" s="106"/>
      <c r="H49" s="19"/>
      <c r="I49" s="18">
        <v>125.7</v>
      </c>
      <c r="J49" s="14">
        <f t="shared" si="1"/>
        <v>37.71</v>
      </c>
      <c r="K49" s="14"/>
      <c r="L49" s="18"/>
      <c r="M49" s="62"/>
      <c r="N49" s="62"/>
    </row>
    <row r="50" spans="1:14" ht="27" customHeight="1" thickBot="1">
      <c r="A50" s="57" t="s">
        <v>288</v>
      </c>
      <c r="B50" s="57" t="s">
        <v>308</v>
      </c>
      <c r="C50" s="58" t="s">
        <v>357</v>
      </c>
      <c r="D50" s="58" t="s">
        <v>307</v>
      </c>
      <c r="E50" s="59" t="s">
        <v>306</v>
      </c>
      <c r="F50" s="19" t="s">
        <v>723</v>
      </c>
      <c r="G50" s="106"/>
      <c r="H50" s="60"/>
      <c r="I50" s="59">
        <v>114</v>
      </c>
      <c r="J50" s="52">
        <f t="shared" si="1"/>
        <v>34.199999999999996</v>
      </c>
      <c r="K50" s="52"/>
      <c r="L50" s="59"/>
      <c r="M50" s="61"/>
      <c r="N50" s="61"/>
    </row>
    <row r="51" spans="1:14" ht="27" customHeight="1" thickTop="1">
      <c r="A51" s="53" t="s">
        <v>288</v>
      </c>
      <c r="B51" s="53" t="s">
        <v>323</v>
      </c>
      <c r="C51" s="54" t="s">
        <v>247</v>
      </c>
      <c r="D51" s="54" t="s">
        <v>327</v>
      </c>
      <c r="E51" s="55" t="s">
        <v>326</v>
      </c>
      <c r="F51" s="19" t="s">
        <v>724</v>
      </c>
      <c r="G51" s="106"/>
      <c r="H51" s="23"/>
      <c r="I51" s="55">
        <v>123.1</v>
      </c>
      <c r="J51" s="48">
        <f t="shared" si="1"/>
        <v>36.93</v>
      </c>
      <c r="K51" s="48"/>
      <c r="L51" s="55"/>
      <c r="M51" s="56"/>
      <c r="N51" s="56"/>
    </row>
    <row r="52" spans="1:14" ht="27" customHeight="1">
      <c r="A52" s="21" t="s">
        <v>288</v>
      </c>
      <c r="B52" s="21" t="s">
        <v>323</v>
      </c>
      <c r="C52" s="20" t="s">
        <v>247</v>
      </c>
      <c r="D52" s="20" t="s">
        <v>325</v>
      </c>
      <c r="E52" s="18" t="s">
        <v>324</v>
      </c>
      <c r="F52" s="19" t="s">
        <v>725</v>
      </c>
      <c r="G52" s="106"/>
      <c r="H52" s="19"/>
      <c r="I52" s="18">
        <v>118.4</v>
      </c>
      <c r="J52" s="14">
        <f t="shared" si="1"/>
        <v>35.52</v>
      </c>
      <c r="K52" s="14"/>
      <c r="L52" s="18"/>
      <c r="M52" s="62"/>
      <c r="N52" s="62"/>
    </row>
    <row r="53" spans="1:14" ht="27" customHeight="1">
      <c r="A53" s="63" t="s">
        <v>288</v>
      </c>
      <c r="B53" s="63" t="s">
        <v>323</v>
      </c>
      <c r="C53" s="64" t="s">
        <v>247</v>
      </c>
      <c r="D53" s="64" t="s">
        <v>321</v>
      </c>
      <c r="E53" s="65" t="s">
        <v>320</v>
      </c>
      <c r="F53" s="24" t="s">
        <v>726</v>
      </c>
      <c r="G53" s="106"/>
      <c r="H53" s="24"/>
      <c r="I53" s="65">
        <v>110.8</v>
      </c>
      <c r="J53" s="37">
        <f t="shared" si="1"/>
        <v>33.239999999999995</v>
      </c>
      <c r="K53" s="37"/>
      <c r="L53" s="65"/>
      <c r="M53" s="66"/>
      <c r="N53" s="66"/>
    </row>
    <row r="54" spans="1:14" ht="135" customHeight="1">
      <c r="A54" s="67"/>
      <c r="B54" s="67"/>
      <c r="C54" s="68"/>
      <c r="D54" s="68"/>
      <c r="E54" s="69"/>
      <c r="F54" s="70"/>
      <c r="G54" s="70"/>
      <c r="H54" s="70"/>
      <c r="I54" s="69"/>
      <c r="J54" s="43"/>
      <c r="K54" s="43"/>
      <c r="L54" s="69"/>
      <c r="M54" s="71"/>
      <c r="N54" s="71"/>
    </row>
    <row r="55" spans="1:14" ht="27" customHeight="1">
      <c r="A55" s="53" t="s">
        <v>332</v>
      </c>
      <c r="B55" s="53" t="s">
        <v>331</v>
      </c>
      <c r="C55" s="54" t="s">
        <v>216</v>
      </c>
      <c r="D55" s="54" t="s">
        <v>356</v>
      </c>
      <c r="E55" s="55" t="s">
        <v>355</v>
      </c>
      <c r="F55" s="23" t="s">
        <v>354</v>
      </c>
      <c r="G55" s="106"/>
      <c r="H55" s="23"/>
      <c r="I55" s="55">
        <v>134.2</v>
      </c>
      <c r="J55" s="48">
        <f t="shared" si="1"/>
        <v>40.26</v>
      </c>
      <c r="K55" s="48"/>
      <c r="L55" s="55"/>
      <c r="M55" s="56"/>
      <c r="N55" s="56"/>
    </row>
    <row r="56" spans="1:14" ht="27" customHeight="1">
      <c r="A56" s="21" t="s">
        <v>332</v>
      </c>
      <c r="B56" s="21" t="s">
        <v>331</v>
      </c>
      <c r="C56" s="20" t="s">
        <v>216</v>
      </c>
      <c r="D56" s="20" t="s">
        <v>353</v>
      </c>
      <c r="E56" s="18" t="s">
        <v>352</v>
      </c>
      <c r="F56" s="19" t="s">
        <v>351</v>
      </c>
      <c r="G56" s="106"/>
      <c r="H56" s="19"/>
      <c r="I56" s="18">
        <v>130.6</v>
      </c>
      <c r="J56" s="14">
        <f t="shared" si="1"/>
        <v>39.18</v>
      </c>
      <c r="K56" s="14"/>
      <c r="L56" s="18"/>
      <c r="M56" s="62"/>
      <c r="N56" s="62"/>
    </row>
    <row r="57" spans="1:14" ht="27" customHeight="1">
      <c r="A57" s="21" t="s">
        <v>332</v>
      </c>
      <c r="B57" s="21" t="s">
        <v>331</v>
      </c>
      <c r="C57" s="20" t="s">
        <v>216</v>
      </c>
      <c r="D57" s="20" t="s">
        <v>350</v>
      </c>
      <c r="E57" s="18" t="s">
        <v>349</v>
      </c>
      <c r="F57" s="19" t="s">
        <v>348</v>
      </c>
      <c r="G57" s="106"/>
      <c r="H57" s="19"/>
      <c r="I57" s="18">
        <v>128.9</v>
      </c>
      <c r="J57" s="14">
        <f t="shared" si="1"/>
        <v>38.67</v>
      </c>
      <c r="K57" s="14"/>
      <c r="L57" s="18"/>
      <c r="M57" s="62"/>
      <c r="N57" s="62"/>
    </row>
    <row r="58" spans="1:14" ht="27" customHeight="1">
      <c r="A58" s="21" t="s">
        <v>332</v>
      </c>
      <c r="B58" s="21" t="s">
        <v>331</v>
      </c>
      <c r="C58" s="20" t="s">
        <v>216</v>
      </c>
      <c r="D58" s="20" t="s">
        <v>347</v>
      </c>
      <c r="E58" s="18" t="s">
        <v>346</v>
      </c>
      <c r="F58" s="19" t="s">
        <v>345</v>
      </c>
      <c r="G58" s="106"/>
      <c r="H58" s="19"/>
      <c r="I58" s="18">
        <v>122.6</v>
      </c>
      <c r="J58" s="14">
        <f t="shared" si="1"/>
        <v>36.779999999999994</v>
      </c>
      <c r="K58" s="14"/>
      <c r="L58" s="18"/>
      <c r="M58" s="62"/>
      <c r="N58" s="62"/>
    </row>
    <row r="59" spans="1:14" ht="27" customHeight="1">
      <c r="A59" s="21" t="s">
        <v>332</v>
      </c>
      <c r="B59" s="21" t="s">
        <v>331</v>
      </c>
      <c r="C59" s="20" t="s">
        <v>216</v>
      </c>
      <c r="D59" s="20" t="s">
        <v>344</v>
      </c>
      <c r="E59" s="18" t="s">
        <v>343</v>
      </c>
      <c r="F59" s="19" t="s">
        <v>342</v>
      </c>
      <c r="G59" s="106"/>
      <c r="H59" s="19"/>
      <c r="I59" s="18">
        <v>122.6</v>
      </c>
      <c r="J59" s="14">
        <f t="shared" si="1"/>
        <v>36.779999999999994</v>
      </c>
      <c r="K59" s="14"/>
      <c r="L59" s="18"/>
      <c r="M59" s="62"/>
      <c r="N59" s="62"/>
    </row>
    <row r="60" spans="1:14" ht="27" customHeight="1">
      <c r="A60" s="21" t="s">
        <v>332</v>
      </c>
      <c r="B60" s="21" t="s">
        <v>331</v>
      </c>
      <c r="C60" s="20" t="s">
        <v>216</v>
      </c>
      <c r="D60" s="20" t="s">
        <v>341</v>
      </c>
      <c r="E60" s="18" t="s">
        <v>340</v>
      </c>
      <c r="F60" s="19" t="s">
        <v>339</v>
      </c>
      <c r="G60" s="106"/>
      <c r="H60" s="19"/>
      <c r="I60" s="18">
        <v>119.8</v>
      </c>
      <c r="J60" s="14">
        <f t="shared" si="1"/>
        <v>35.94</v>
      </c>
      <c r="K60" s="14"/>
      <c r="L60" s="18"/>
      <c r="M60" s="62"/>
      <c r="N60" s="62"/>
    </row>
    <row r="61" spans="1:14" ht="27" customHeight="1">
      <c r="A61" s="21" t="s">
        <v>332</v>
      </c>
      <c r="B61" s="21" t="s">
        <v>331</v>
      </c>
      <c r="C61" s="20" t="s">
        <v>216</v>
      </c>
      <c r="D61" s="20" t="s">
        <v>338</v>
      </c>
      <c r="E61" s="18" t="s">
        <v>337</v>
      </c>
      <c r="F61" s="19" t="s">
        <v>336</v>
      </c>
      <c r="G61" s="106"/>
      <c r="H61" s="19"/>
      <c r="I61" s="18">
        <v>118.8</v>
      </c>
      <c r="J61" s="14">
        <f t="shared" si="1"/>
        <v>35.64</v>
      </c>
      <c r="K61" s="14"/>
      <c r="L61" s="18"/>
      <c r="M61" s="62"/>
      <c r="N61" s="62"/>
    </row>
    <row r="62" spans="1:14" ht="27" customHeight="1">
      <c r="A62" s="21" t="s">
        <v>332</v>
      </c>
      <c r="B62" s="21" t="s">
        <v>331</v>
      </c>
      <c r="C62" s="20" t="s">
        <v>216</v>
      </c>
      <c r="D62" s="20" t="s">
        <v>335</v>
      </c>
      <c r="E62" s="18" t="s">
        <v>334</v>
      </c>
      <c r="F62" s="19" t="s">
        <v>333</v>
      </c>
      <c r="G62" s="106"/>
      <c r="H62" s="19"/>
      <c r="I62" s="18">
        <v>111.2</v>
      </c>
      <c r="J62" s="14">
        <f t="shared" si="1"/>
        <v>33.36</v>
      </c>
      <c r="K62" s="14"/>
      <c r="L62" s="18"/>
      <c r="M62" s="62"/>
      <c r="N62" s="62"/>
    </row>
    <row r="63" spans="1:14" ht="27" customHeight="1">
      <c r="A63" s="21" t="s">
        <v>332</v>
      </c>
      <c r="B63" s="21" t="s">
        <v>331</v>
      </c>
      <c r="C63" s="20" t="s">
        <v>216</v>
      </c>
      <c r="D63" s="20" t="s">
        <v>330</v>
      </c>
      <c r="E63" s="18" t="s">
        <v>329</v>
      </c>
      <c r="F63" s="19" t="s">
        <v>328</v>
      </c>
      <c r="G63" s="107"/>
      <c r="H63" s="19"/>
      <c r="I63" s="18">
        <v>109.4</v>
      </c>
      <c r="J63" s="14">
        <f t="shared" si="1"/>
        <v>32.82</v>
      </c>
      <c r="K63" s="14"/>
      <c r="L63" s="18"/>
      <c r="M63" s="62"/>
      <c r="N63" s="62"/>
    </row>
  </sheetData>
  <mergeCells count="19">
    <mergeCell ref="A1:N1"/>
    <mergeCell ref="A2:A3"/>
    <mergeCell ref="B2:B3"/>
    <mergeCell ref="C2:C3"/>
    <mergeCell ref="D2:D3"/>
    <mergeCell ref="G2:G3"/>
    <mergeCell ref="H2:H3"/>
    <mergeCell ref="M2:M3"/>
    <mergeCell ref="F2:F3"/>
    <mergeCell ref="E2:E3"/>
    <mergeCell ref="N2:N3"/>
    <mergeCell ref="K2:L2"/>
    <mergeCell ref="I2:J2"/>
    <mergeCell ref="G4:G12"/>
    <mergeCell ref="G55:G63"/>
    <mergeCell ref="G14:G23"/>
    <mergeCell ref="G25:G33"/>
    <mergeCell ref="G35:G43"/>
    <mergeCell ref="G45:G53"/>
  </mergeCells>
  <printOptions/>
  <pageMargins left="0.43" right="0.15748031496062992" top="0.39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58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2" customWidth="1"/>
    <col min="4" max="4" width="10.375" style="0" customWidth="1"/>
    <col min="5" max="5" width="7.50390625" style="0" customWidth="1"/>
    <col min="6" max="6" width="9.125" style="1" customWidth="1"/>
    <col min="7" max="7" width="9.125" style="3" customWidth="1"/>
    <col min="8" max="9" width="9.125" style="0" customWidth="1"/>
    <col min="10" max="10" width="7.625" style="0" customWidth="1"/>
    <col min="11" max="11" width="5.375" style="0" customWidth="1"/>
  </cols>
  <sheetData>
    <row r="1" spans="1:11" ht="25.5">
      <c r="A1" s="113" t="s">
        <v>735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5" customFormat="1" ht="14.25" customHeight="1">
      <c r="A2" s="110" t="s">
        <v>192</v>
      </c>
      <c r="B2" s="110" t="s">
        <v>193</v>
      </c>
      <c r="C2" s="114" t="s">
        <v>178</v>
      </c>
      <c r="D2" s="110" t="s">
        <v>179</v>
      </c>
      <c r="E2" s="118" t="s">
        <v>190</v>
      </c>
      <c r="F2" s="110" t="s">
        <v>194</v>
      </c>
      <c r="G2" s="110"/>
      <c r="H2" s="110" t="s">
        <v>195</v>
      </c>
      <c r="I2" s="110"/>
      <c r="J2" s="110" t="s">
        <v>196</v>
      </c>
      <c r="K2" s="108" t="s">
        <v>197</v>
      </c>
    </row>
    <row r="3" spans="1:11" s="5" customFormat="1" ht="21.75" customHeight="1">
      <c r="A3" s="110"/>
      <c r="B3" s="110"/>
      <c r="C3" s="114"/>
      <c r="D3" s="110"/>
      <c r="E3" s="119"/>
      <c r="F3" s="4" t="s">
        <v>198</v>
      </c>
      <c r="G3" s="6" t="s">
        <v>188</v>
      </c>
      <c r="H3" s="4" t="s">
        <v>189</v>
      </c>
      <c r="I3" s="4" t="s">
        <v>188</v>
      </c>
      <c r="J3" s="110"/>
      <c r="K3" s="109"/>
    </row>
    <row r="4" spans="1:11" ht="28.5" customHeight="1">
      <c r="A4" s="53" t="s">
        <v>358</v>
      </c>
      <c r="B4" s="53" t="s">
        <v>323</v>
      </c>
      <c r="C4" s="54" t="s">
        <v>727</v>
      </c>
      <c r="D4" s="54" t="s">
        <v>366</v>
      </c>
      <c r="E4" s="55" t="s">
        <v>365</v>
      </c>
      <c r="F4" s="55">
        <v>117.6</v>
      </c>
      <c r="G4" s="48">
        <f aca="true" t="shared" si="0" ref="G4:G12">F4*0.3</f>
        <v>35.279999999999994</v>
      </c>
      <c r="H4" s="48">
        <v>79.8</v>
      </c>
      <c r="I4" s="77">
        <f>H4*0.4</f>
        <v>31.92</v>
      </c>
      <c r="J4" s="123">
        <f>SUM(G4+I4)</f>
        <v>67.19999999999999</v>
      </c>
      <c r="K4" s="105">
        <v>1</v>
      </c>
    </row>
    <row r="5" spans="1:11" ht="28.5" customHeight="1">
      <c r="A5" s="21" t="s">
        <v>358</v>
      </c>
      <c r="B5" s="21" t="s">
        <v>323</v>
      </c>
      <c r="C5" s="20" t="s">
        <v>727</v>
      </c>
      <c r="D5" s="20" t="s">
        <v>364</v>
      </c>
      <c r="E5" s="18" t="s">
        <v>363</v>
      </c>
      <c r="F5" s="18">
        <v>113.8</v>
      </c>
      <c r="G5" s="14">
        <f t="shared" si="0"/>
        <v>34.14</v>
      </c>
      <c r="H5" s="14">
        <v>77</v>
      </c>
      <c r="I5" s="77">
        <f aca="true" t="shared" si="1" ref="I5:I58">H5*0.4</f>
        <v>30.8</v>
      </c>
      <c r="J5" s="123">
        <f aca="true" t="shared" si="2" ref="J5:J58">SUM(G5+I5)</f>
        <v>64.94</v>
      </c>
      <c r="K5" s="4">
        <v>2</v>
      </c>
    </row>
    <row r="6" spans="1:11" ht="28.5" customHeight="1" thickBot="1">
      <c r="A6" s="57" t="s">
        <v>358</v>
      </c>
      <c r="B6" s="57" t="s">
        <v>323</v>
      </c>
      <c r="C6" s="58" t="s">
        <v>727</v>
      </c>
      <c r="D6" s="58" t="s">
        <v>361</v>
      </c>
      <c r="E6" s="59" t="s">
        <v>360</v>
      </c>
      <c r="F6" s="59">
        <v>110.2</v>
      </c>
      <c r="G6" s="52">
        <f t="shared" si="0"/>
        <v>33.06</v>
      </c>
      <c r="H6" s="52">
        <v>79</v>
      </c>
      <c r="I6" s="91">
        <f t="shared" si="1"/>
        <v>31.6</v>
      </c>
      <c r="J6" s="124">
        <f t="shared" si="2"/>
        <v>64.66</v>
      </c>
      <c r="K6" s="125">
        <v>3</v>
      </c>
    </row>
    <row r="7" spans="1:11" ht="25.5" customHeight="1" thickTop="1">
      <c r="A7" s="45" t="s">
        <v>372</v>
      </c>
      <c r="B7" s="45" t="s">
        <v>379</v>
      </c>
      <c r="C7" s="46" t="s">
        <v>362</v>
      </c>
      <c r="D7" s="46" t="s">
        <v>383</v>
      </c>
      <c r="E7" s="47" t="s">
        <v>382</v>
      </c>
      <c r="F7" s="47">
        <v>131.7</v>
      </c>
      <c r="G7" s="48">
        <f t="shared" si="0"/>
        <v>39.51</v>
      </c>
      <c r="H7" s="48">
        <v>81.4</v>
      </c>
      <c r="I7" s="77">
        <f t="shared" si="1"/>
        <v>32.56</v>
      </c>
      <c r="J7" s="123">
        <f t="shared" si="2"/>
        <v>72.07</v>
      </c>
      <c r="K7" s="105">
        <v>1</v>
      </c>
    </row>
    <row r="8" spans="1:11" ht="25.5" customHeight="1">
      <c r="A8" s="10" t="s">
        <v>372</v>
      </c>
      <c r="B8" s="10" t="s">
        <v>379</v>
      </c>
      <c r="C8" s="11" t="s">
        <v>362</v>
      </c>
      <c r="D8" s="11" t="s">
        <v>381</v>
      </c>
      <c r="E8" s="12" t="s">
        <v>380</v>
      </c>
      <c r="F8" s="12">
        <v>129.4</v>
      </c>
      <c r="G8" s="14">
        <f t="shared" si="0"/>
        <v>38.82</v>
      </c>
      <c r="H8" s="14">
        <v>78.4</v>
      </c>
      <c r="I8" s="77">
        <f t="shared" si="1"/>
        <v>31.360000000000003</v>
      </c>
      <c r="J8" s="123">
        <f t="shared" si="2"/>
        <v>70.18</v>
      </c>
      <c r="K8" s="4">
        <v>2</v>
      </c>
    </row>
    <row r="9" spans="1:11" ht="25.5" customHeight="1" thickBot="1">
      <c r="A9" s="49" t="s">
        <v>372</v>
      </c>
      <c r="B9" s="49" t="s">
        <v>379</v>
      </c>
      <c r="C9" s="50" t="s">
        <v>362</v>
      </c>
      <c r="D9" s="50" t="s">
        <v>378</v>
      </c>
      <c r="E9" s="51" t="s">
        <v>377</v>
      </c>
      <c r="F9" s="51">
        <v>125.4</v>
      </c>
      <c r="G9" s="52">
        <f t="shared" si="0"/>
        <v>37.62</v>
      </c>
      <c r="H9" s="52">
        <v>78</v>
      </c>
      <c r="I9" s="91">
        <f t="shared" si="1"/>
        <v>31.200000000000003</v>
      </c>
      <c r="J9" s="124">
        <f t="shared" si="2"/>
        <v>68.82</v>
      </c>
      <c r="K9" s="125">
        <v>3</v>
      </c>
    </row>
    <row r="10" spans="1:11" ht="25.5" customHeight="1" thickTop="1">
      <c r="A10" s="45" t="s">
        <v>372</v>
      </c>
      <c r="B10" s="45" t="s">
        <v>371</v>
      </c>
      <c r="C10" s="46" t="s">
        <v>362</v>
      </c>
      <c r="D10" s="46" t="s">
        <v>376</v>
      </c>
      <c r="E10" s="47" t="s">
        <v>375</v>
      </c>
      <c r="F10" s="47">
        <v>137.6</v>
      </c>
      <c r="G10" s="48">
        <f t="shared" si="0"/>
        <v>41.279999999999994</v>
      </c>
      <c r="H10" s="48">
        <v>81.4</v>
      </c>
      <c r="I10" s="77">
        <f t="shared" si="1"/>
        <v>32.56</v>
      </c>
      <c r="J10" s="123">
        <f t="shared" si="2"/>
        <v>73.84</v>
      </c>
      <c r="K10" s="105">
        <v>1</v>
      </c>
    </row>
    <row r="11" spans="1:11" ht="25.5" customHeight="1">
      <c r="A11" s="10" t="s">
        <v>372</v>
      </c>
      <c r="B11" s="10" t="s">
        <v>371</v>
      </c>
      <c r="C11" s="11" t="s">
        <v>362</v>
      </c>
      <c r="D11" s="11" t="s">
        <v>374</v>
      </c>
      <c r="E11" s="12" t="s">
        <v>373</v>
      </c>
      <c r="F11" s="12">
        <v>132.7</v>
      </c>
      <c r="G11" s="14">
        <f t="shared" si="0"/>
        <v>39.809999999999995</v>
      </c>
      <c r="H11" s="14">
        <v>77.8</v>
      </c>
      <c r="I11" s="77">
        <f t="shared" si="1"/>
        <v>31.12</v>
      </c>
      <c r="J11" s="123">
        <f t="shared" si="2"/>
        <v>70.92999999999999</v>
      </c>
      <c r="K11" s="4">
        <v>2</v>
      </c>
    </row>
    <row r="12" spans="1:11" ht="25.5" customHeight="1" thickBot="1">
      <c r="A12" s="49" t="s">
        <v>372</v>
      </c>
      <c r="B12" s="49" t="s">
        <v>371</v>
      </c>
      <c r="C12" s="50" t="s">
        <v>362</v>
      </c>
      <c r="D12" s="50" t="s">
        <v>370</v>
      </c>
      <c r="E12" s="51" t="s">
        <v>369</v>
      </c>
      <c r="F12" s="51">
        <v>130.8</v>
      </c>
      <c r="G12" s="52">
        <f t="shared" si="0"/>
        <v>39.24</v>
      </c>
      <c r="H12" s="52">
        <v>79</v>
      </c>
      <c r="I12" s="91">
        <f t="shared" si="1"/>
        <v>31.6</v>
      </c>
      <c r="J12" s="124">
        <f t="shared" si="2"/>
        <v>70.84</v>
      </c>
      <c r="K12" s="125">
        <v>3</v>
      </c>
    </row>
    <row r="13" spans="1:11" ht="25.5" customHeight="1" thickTop="1">
      <c r="A13" s="45" t="s">
        <v>394</v>
      </c>
      <c r="B13" s="45" t="s">
        <v>401</v>
      </c>
      <c r="C13" s="46" t="s">
        <v>247</v>
      </c>
      <c r="D13" s="46" t="s">
        <v>405</v>
      </c>
      <c r="E13" s="47" t="s">
        <v>404</v>
      </c>
      <c r="F13" s="47">
        <v>142.4</v>
      </c>
      <c r="G13" s="48">
        <f aca="true" t="shared" si="3" ref="G13:G21">F13*0.3</f>
        <v>42.72</v>
      </c>
      <c r="H13" s="48">
        <v>78</v>
      </c>
      <c r="I13" s="77">
        <f t="shared" si="1"/>
        <v>31.200000000000003</v>
      </c>
      <c r="J13" s="123">
        <f t="shared" si="2"/>
        <v>73.92</v>
      </c>
      <c r="K13" s="105">
        <v>2</v>
      </c>
    </row>
    <row r="14" spans="1:11" ht="25.5" customHeight="1">
      <c r="A14" s="10" t="s">
        <v>394</v>
      </c>
      <c r="B14" s="10" t="s">
        <v>401</v>
      </c>
      <c r="C14" s="11" t="s">
        <v>247</v>
      </c>
      <c r="D14" s="11" t="s">
        <v>403</v>
      </c>
      <c r="E14" s="12" t="s">
        <v>402</v>
      </c>
      <c r="F14" s="12">
        <v>142</v>
      </c>
      <c r="G14" s="14">
        <f t="shared" si="3"/>
        <v>42.6</v>
      </c>
      <c r="H14" s="14">
        <v>80.8</v>
      </c>
      <c r="I14" s="77">
        <f t="shared" si="1"/>
        <v>32.32</v>
      </c>
      <c r="J14" s="123">
        <f t="shared" si="2"/>
        <v>74.92</v>
      </c>
      <c r="K14" s="4">
        <v>1</v>
      </c>
    </row>
    <row r="15" spans="1:11" ht="25.5" customHeight="1" thickBot="1">
      <c r="A15" s="49" t="s">
        <v>394</v>
      </c>
      <c r="B15" s="49" t="s">
        <v>401</v>
      </c>
      <c r="C15" s="50" t="s">
        <v>247</v>
      </c>
      <c r="D15" s="50" t="s">
        <v>400</v>
      </c>
      <c r="E15" s="51" t="s">
        <v>399</v>
      </c>
      <c r="F15" s="51">
        <v>140.5</v>
      </c>
      <c r="G15" s="52">
        <f t="shared" si="3"/>
        <v>42.15</v>
      </c>
      <c r="H15" s="52">
        <v>78.2</v>
      </c>
      <c r="I15" s="91">
        <f t="shared" si="1"/>
        <v>31.28</v>
      </c>
      <c r="J15" s="124">
        <f t="shared" si="2"/>
        <v>73.43</v>
      </c>
      <c r="K15" s="125">
        <v>3</v>
      </c>
    </row>
    <row r="16" spans="1:11" ht="25.5" customHeight="1" thickTop="1">
      <c r="A16" s="45" t="s">
        <v>394</v>
      </c>
      <c r="B16" s="45" t="s">
        <v>393</v>
      </c>
      <c r="C16" s="46" t="s">
        <v>247</v>
      </c>
      <c r="D16" s="46" t="s">
        <v>398</v>
      </c>
      <c r="E16" s="47" t="s">
        <v>397</v>
      </c>
      <c r="F16" s="47">
        <v>118.3</v>
      </c>
      <c r="G16" s="48">
        <f t="shared" si="3"/>
        <v>35.489999999999995</v>
      </c>
      <c r="H16" s="48">
        <v>82.2</v>
      </c>
      <c r="I16" s="77">
        <f t="shared" si="1"/>
        <v>32.88</v>
      </c>
      <c r="J16" s="123">
        <f t="shared" si="2"/>
        <v>68.37</v>
      </c>
      <c r="K16" s="105">
        <v>1</v>
      </c>
    </row>
    <row r="17" spans="1:11" ht="25.5" customHeight="1">
      <c r="A17" s="10" t="s">
        <v>394</v>
      </c>
      <c r="B17" s="10" t="s">
        <v>393</v>
      </c>
      <c r="C17" s="11" t="s">
        <v>247</v>
      </c>
      <c r="D17" s="11" t="s">
        <v>396</v>
      </c>
      <c r="E17" s="12" t="s">
        <v>395</v>
      </c>
      <c r="F17" s="12">
        <v>114.1</v>
      </c>
      <c r="G17" s="14">
        <f t="shared" si="3"/>
        <v>34.23</v>
      </c>
      <c r="H17" s="14">
        <v>78.2</v>
      </c>
      <c r="I17" s="77">
        <f t="shared" si="1"/>
        <v>31.28</v>
      </c>
      <c r="J17" s="123">
        <f t="shared" si="2"/>
        <v>65.50999999999999</v>
      </c>
      <c r="K17" s="4">
        <v>2</v>
      </c>
    </row>
    <row r="18" spans="1:11" ht="25.5" customHeight="1" thickBot="1">
      <c r="A18" s="49" t="s">
        <v>394</v>
      </c>
      <c r="B18" s="49" t="s">
        <v>393</v>
      </c>
      <c r="C18" s="50" t="s">
        <v>247</v>
      </c>
      <c r="D18" s="50" t="s">
        <v>392</v>
      </c>
      <c r="E18" s="51" t="s">
        <v>391</v>
      </c>
      <c r="F18" s="51">
        <v>110.6</v>
      </c>
      <c r="G18" s="52">
        <f t="shared" si="3"/>
        <v>33.18</v>
      </c>
      <c r="H18" s="52">
        <v>78.4</v>
      </c>
      <c r="I18" s="91">
        <f t="shared" si="1"/>
        <v>31.360000000000003</v>
      </c>
      <c r="J18" s="124">
        <f t="shared" si="2"/>
        <v>64.54</v>
      </c>
      <c r="K18" s="125">
        <v>3</v>
      </c>
    </row>
    <row r="19" spans="1:11" ht="25.5" customHeight="1" thickTop="1">
      <c r="A19" s="45" t="s">
        <v>386</v>
      </c>
      <c r="B19" s="45" t="s">
        <v>367</v>
      </c>
      <c r="C19" s="46" t="s">
        <v>247</v>
      </c>
      <c r="D19" s="46" t="s">
        <v>390</v>
      </c>
      <c r="E19" s="47" t="s">
        <v>389</v>
      </c>
      <c r="F19" s="47">
        <v>128.2</v>
      </c>
      <c r="G19" s="48">
        <f t="shared" si="3"/>
        <v>38.459999999999994</v>
      </c>
      <c r="H19" s="48">
        <v>79.6</v>
      </c>
      <c r="I19" s="77">
        <f t="shared" si="1"/>
        <v>31.84</v>
      </c>
      <c r="J19" s="123">
        <f t="shared" si="2"/>
        <v>70.3</v>
      </c>
      <c r="K19" s="105">
        <v>1</v>
      </c>
    </row>
    <row r="20" spans="1:11" ht="25.5" customHeight="1">
      <c r="A20" s="10" t="s">
        <v>386</v>
      </c>
      <c r="B20" s="10" t="s">
        <v>367</v>
      </c>
      <c r="C20" s="11" t="s">
        <v>247</v>
      </c>
      <c r="D20" s="11" t="s">
        <v>388</v>
      </c>
      <c r="E20" s="12" t="s">
        <v>387</v>
      </c>
      <c r="F20" s="12">
        <v>120.2</v>
      </c>
      <c r="G20" s="14">
        <f t="shared" si="3"/>
        <v>36.06</v>
      </c>
      <c r="H20" s="14">
        <v>81.2</v>
      </c>
      <c r="I20" s="77">
        <f t="shared" si="1"/>
        <v>32.480000000000004</v>
      </c>
      <c r="J20" s="123">
        <f t="shared" si="2"/>
        <v>68.54</v>
      </c>
      <c r="K20" s="4">
        <v>2</v>
      </c>
    </row>
    <row r="21" spans="1:11" ht="25.5" customHeight="1" thickBot="1">
      <c r="A21" s="49" t="s">
        <v>386</v>
      </c>
      <c r="B21" s="49" t="s">
        <v>367</v>
      </c>
      <c r="C21" s="50" t="s">
        <v>266</v>
      </c>
      <c r="D21" s="50" t="s">
        <v>385</v>
      </c>
      <c r="E21" s="51" t="s">
        <v>384</v>
      </c>
      <c r="F21" s="51">
        <v>119.2</v>
      </c>
      <c r="G21" s="52">
        <f t="shared" si="3"/>
        <v>35.76</v>
      </c>
      <c r="H21" s="52">
        <v>0</v>
      </c>
      <c r="I21" s="91">
        <f t="shared" si="1"/>
        <v>0</v>
      </c>
      <c r="J21" s="124">
        <f t="shared" si="2"/>
        <v>35.76</v>
      </c>
      <c r="K21" s="125">
        <v>3</v>
      </c>
    </row>
    <row r="22" spans="1:11" ht="25.5" customHeight="1" thickTop="1">
      <c r="A22" s="45" t="s">
        <v>386</v>
      </c>
      <c r="B22" s="45" t="s">
        <v>422</v>
      </c>
      <c r="C22" s="46" t="s">
        <v>266</v>
      </c>
      <c r="D22" s="46" t="s">
        <v>426</v>
      </c>
      <c r="E22" s="47" t="s">
        <v>425</v>
      </c>
      <c r="F22" s="47">
        <v>145.1</v>
      </c>
      <c r="G22" s="48">
        <f aca="true" t="shared" si="4" ref="G22:G30">F22*0.3</f>
        <v>43.529999999999994</v>
      </c>
      <c r="H22" s="48">
        <v>80.8</v>
      </c>
      <c r="I22" s="77">
        <f t="shared" si="1"/>
        <v>32.32</v>
      </c>
      <c r="J22" s="123">
        <f t="shared" si="2"/>
        <v>75.85</v>
      </c>
      <c r="K22" s="105">
        <v>1</v>
      </c>
    </row>
    <row r="23" spans="1:11" ht="25.5" customHeight="1">
      <c r="A23" s="10" t="s">
        <v>386</v>
      </c>
      <c r="B23" s="10" t="s">
        <v>422</v>
      </c>
      <c r="C23" s="11" t="s">
        <v>266</v>
      </c>
      <c r="D23" s="11" t="s">
        <v>424</v>
      </c>
      <c r="E23" s="12" t="s">
        <v>423</v>
      </c>
      <c r="F23" s="12">
        <v>133.3</v>
      </c>
      <c r="G23" s="14">
        <f t="shared" si="4"/>
        <v>39.99</v>
      </c>
      <c r="H23" s="14">
        <v>79.6</v>
      </c>
      <c r="I23" s="77">
        <f t="shared" si="1"/>
        <v>31.84</v>
      </c>
      <c r="J23" s="123">
        <f t="shared" si="2"/>
        <v>71.83</v>
      </c>
      <c r="K23" s="4">
        <v>2</v>
      </c>
    </row>
    <row r="24" spans="1:11" ht="25.5" customHeight="1" thickBot="1">
      <c r="A24" s="49" t="s">
        <v>386</v>
      </c>
      <c r="B24" s="49" t="s">
        <v>422</v>
      </c>
      <c r="C24" s="50" t="s">
        <v>266</v>
      </c>
      <c r="D24" s="50" t="s">
        <v>421</v>
      </c>
      <c r="E24" s="51" t="s">
        <v>420</v>
      </c>
      <c r="F24" s="51">
        <v>131.2</v>
      </c>
      <c r="G24" s="52">
        <f t="shared" si="4"/>
        <v>39.35999999999999</v>
      </c>
      <c r="H24" s="52">
        <v>78.2</v>
      </c>
      <c r="I24" s="91">
        <f t="shared" si="1"/>
        <v>31.28</v>
      </c>
      <c r="J24" s="124">
        <f t="shared" si="2"/>
        <v>70.63999999999999</v>
      </c>
      <c r="K24" s="125">
        <v>3</v>
      </c>
    </row>
    <row r="25" spans="1:11" ht="25.5" customHeight="1" thickTop="1">
      <c r="A25" s="45" t="s">
        <v>386</v>
      </c>
      <c r="B25" s="45" t="s">
        <v>415</v>
      </c>
      <c r="C25" s="46" t="s">
        <v>266</v>
      </c>
      <c r="D25" s="46" t="s">
        <v>419</v>
      </c>
      <c r="E25" s="47" t="s">
        <v>418</v>
      </c>
      <c r="F25" s="47">
        <v>133</v>
      </c>
      <c r="G25" s="48">
        <f t="shared" si="4"/>
        <v>39.9</v>
      </c>
      <c r="H25" s="48">
        <v>80.4</v>
      </c>
      <c r="I25" s="77">
        <f t="shared" si="1"/>
        <v>32.160000000000004</v>
      </c>
      <c r="J25" s="123">
        <f t="shared" si="2"/>
        <v>72.06</v>
      </c>
      <c r="K25" s="105">
        <v>1</v>
      </c>
    </row>
    <row r="26" spans="1:11" ht="25.5" customHeight="1">
      <c r="A26" s="10" t="s">
        <v>386</v>
      </c>
      <c r="B26" s="10" t="s">
        <v>415</v>
      </c>
      <c r="C26" s="11" t="s">
        <v>266</v>
      </c>
      <c r="D26" s="11" t="s">
        <v>417</v>
      </c>
      <c r="E26" s="12" t="s">
        <v>416</v>
      </c>
      <c r="F26" s="12">
        <v>127.1</v>
      </c>
      <c r="G26" s="14">
        <f t="shared" si="4"/>
        <v>38.129999999999995</v>
      </c>
      <c r="H26" s="14">
        <v>80.4</v>
      </c>
      <c r="I26" s="77">
        <f t="shared" si="1"/>
        <v>32.160000000000004</v>
      </c>
      <c r="J26" s="123">
        <f t="shared" si="2"/>
        <v>70.28999999999999</v>
      </c>
      <c r="K26" s="4">
        <v>2</v>
      </c>
    </row>
    <row r="27" spans="1:11" ht="25.5" customHeight="1" thickBot="1">
      <c r="A27" s="49" t="s">
        <v>386</v>
      </c>
      <c r="B27" s="49" t="s">
        <v>415</v>
      </c>
      <c r="C27" s="50" t="s">
        <v>266</v>
      </c>
      <c r="D27" s="50" t="s">
        <v>414</v>
      </c>
      <c r="E27" s="51" t="s">
        <v>413</v>
      </c>
      <c r="F27" s="51">
        <v>126.3</v>
      </c>
      <c r="G27" s="52">
        <f t="shared" si="4"/>
        <v>37.89</v>
      </c>
      <c r="H27" s="52">
        <v>78.4</v>
      </c>
      <c r="I27" s="94">
        <f t="shared" si="1"/>
        <v>31.360000000000003</v>
      </c>
      <c r="J27" s="126">
        <f t="shared" si="2"/>
        <v>69.25</v>
      </c>
      <c r="K27" s="125">
        <v>3</v>
      </c>
    </row>
    <row r="28" spans="1:11" ht="25.5" customHeight="1" thickTop="1">
      <c r="A28" s="45" t="s">
        <v>408</v>
      </c>
      <c r="B28" s="45" t="s">
        <v>323</v>
      </c>
      <c r="C28" s="46" t="s">
        <v>266</v>
      </c>
      <c r="D28" s="46" t="s">
        <v>412</v>
      </c>
      <c r="E28" s="47" t="s">
        <v>411</v>
      </c>
      <c r="F28" s="47">
        <v>135.3</v>
      </c>
      <c r="G28" s="48">
        <f t="shared" si="4"/>
        <v>40.59</v>
      </c>
      <c r="H28" s="48">
        <v>78</v>
      </c>
      <c r="I28" s="77">
        <f t="shared" si="1"/>
        <v>31.200000000000003</v>
      </c>
      <c r="J28" s="123">
        <f t="shared" si="2"/>
        <v>71.79</v>
      </c>
      <c r="K28" s="105">
        <v>1</v>
      </c>
    </row>
    <row r="29" spans="1:11" ht="25.5" customHeight="1">
      <c r="A29" s="10" t="s">
        <v>408</v>
      </c>
      <c r="B29" s="10" t="s">
        <v>323</v>
      </c>
      <c r="C29" s="11" t="s">
        <v>266</v>
      </c>
      <c r="D29" s="11" t="s">
        <v>410</v>
      </c>
      <c r="E29" s="12" t="s">
        <v>409</v>
      </c>
      <c r="F29" s="12">
        <v>129.7</v>
      </c>
      <c r="G29" s="14">
        <f t="shared" si="4"/>
        <v>38.91</v>
      </c>
      <c r="H29" s="14">
        <v>82</v>
      </c>
      <c r="I29" s="77">
        <f t="shared" si="1"/>
        <v>32.800000000000004</v>
      </c>
      <c r="J29" s="123">
        <f t="shared" si="2"/>
        <v>71.71000000000001</v>
      </c>
      <c r="K29" s="4">
        <v>2</v>
      </c>
    </row>
    <row r="30" spans="1:11" ht="25.5" customHeight="1" thickBot="1">
      <c r="A30" s="49" t="s">
        <v>408</v>
      </c>
      <c r="B30" s="49" t="s">
        <v>323</v>
      </c>
      <c r="C30" s="50" t="s">
        <v>266</v>
      </c>
      <c r="D30" s="50" t="s">
        <v>407</v>
      </c>
      <c r="E30" s="51" t="s">
        <v>406</v>
      </c>
      <c r="F30" s="51">
        <v>128.8</v>
      </c>
      <c r="G30" s="52">
        <f t="shared" si="4"/>
        <v>38.64</v>
      </c>
      <c r="H30" s="52">
        <v>74.2</v>
      </c>
      <c r="I30" s="91">
        <f t="shared" si="1"/>
        <v>29.680000000000003</v>
      </c>
      <c r="J30" s="124">
        <f t="shared" si="2"/>
        <v>68.32000000000001</v>
      </c>
      <c r="K30" s="125">
        <v>3</v>
      </c>
    </row>
    <row r="31" spans="1:11" ht="25.5" customHeight="1" thickTop="1">
      <c r="A31" s="45" t="s">
        <v>430</v>
      </c>
      <c r="B31" s="45" t="s">
        <v>367</v>
      </c>
      <c r="C31" s="46" t="s">
        <v>266</v>
      </c>
      <c r="D31" s="46" t="s">
        <v>450</v>
      </c>
      <c r="E31" s="47" t="s">
        <v>449</v>
      </c>
      <c r="F31" s="47">
        <v>128</v>
      </c>
      <c r="G31" s="48">
        <f>F31*0.3</f>
        <v>38.4</v>
      </c>
      <c r="H31" s="48">
        <v>81.4</v>
      </c>
      <c r="I31" s="77">
        <f t="shared" si="1"/>
        <v>32.56</v>
      </c>
      <c r="J31" s="123">
        <f t="shared" si="2"/>
        <v>70.96000000000001</v>
      </c>
      <c r="K31" s="105">
        <v>1</v>
      </c>
    </row>
    <row r="32" spans="1:11" ht="25.5" customHeight="1">
      <c r="A32" s="10" t="s">
        <v>430</v>
      </c>
      <c r="B32" s="10" t="s">
        <v>367</v>
      </c>
      <c r="C32" s="11" t="s">
        <v>266</v>
      </c>
      <c r="D32" s="11" t="s">
        <v>448</v>
      </c>
      <c r="E32" s="12" t="s">
        <v>447</v>
      </c>
      <c r="F32" s="12">
        <v>109.2</v>
      </c>
      <c r="G32" s="14">
        <f>F32*0.3</f>
        <v>32.76</v>
      </c>
      <c r="H32" s="14">
        <v>79.8</v>
      </c>
      <c r="I32" s="77">
        <f t="shared" si="1"/>
        <v>31.92</v>
      </c>
      <c r="J32" s="123">
        <f t="shared" si="2"/>
        <v>64.68</v>
      </c>
      <c r="K32" s="4">
        <v>2</v>
      </c>
    </row>
    <row r="33" spans="1:11" ht="25.5" customHeight="1" thickBot="1">
      <c r="A33" s="49" t="s">
        <v>430</v>
      </c>
      <c r="B33" s="49" t="s">
        <v>367</v>
      </c>
      <c r="C33" s="50" t="s">
        <v>266</v>
      </c>
      <c r="D33" s="50" t="s">
        <v>446</v>
      </c>
      <c r="E33" s="51" t="s">
        <v>445</v>
      </c>
      <c r="F33" s="51">
        <v>109.1</v>
      </c>
      <c r="G33" s="52">
        <f>F33*0.3</f>
        <v>32.73</v>
      </c>
      <c r="H33" s="52">
        <v>77.8</v>
      </c>
      <c r="I33" s="91">
        <f t="shared" si="1"/>
        <v>31.12</v>
      </c>
      <c r="J33" s="124">
        <f t="shared" si="2"/>
        <v>63.849999999999994</v>
      </c>
      <c r="K33" s="125">
        <v>3</v>
      </c>
    </row>
    <row r="34" spans="1:11" ht="25.5" customHeight="1" thickTop="1">
      <c r="A34" s="45" t="s">
        <v>430</v>
      </c>
      <c r="B34" s="45" t="s">
        <v>440</v>
      </c>
      <c r="C34" s="46" t="s">
        <v>266</v>
      </c>
      <c r="D34" s="46" t="s">
        <v>444</v>
      </c>
      <c r="E34" s="47" t="s">
        <v>443</v>
      </c>
      <c r="F34" s="47">
        <v>127.6</v>
      </c>
      <c r="G34" s="48">
        <f>F34*0.3</f>
        <v>38.279999999999994</v>
      </c>
      <c r="H34" s="48">
        <v>81</v>
      </c>
      <c r="I34" s="77">
        <f t="shared" si="1"/>
        <v>32.4</v>
      </c>
      <c r="J34" s="123">
        <f t="shared" si="2"/>
        <v>70.67999999999999</v>
      </c>
      <c r="K34" s="105">
        <v>1</v>
      </c>
    </row>
    <row r="35" spans="1:11" ht="25.5" customHeight="1">
      <c r="A35" s="10" t="s">
        <v>430</v>
      </c>
      <c r="B35" s="10" t="s">
        <v>440</v>
      </c>
      <c r="C35" s="11" t="s">
        <v>266</v>
      </c>
      <c r="D35" s="11" t="s">
        <v>442</v>
      </c>
      <c r="E35" s="12" t="s">
        <v>441</v>
      </c>
      <c r="F35" s="12">
        <v>124.8</v>
      </c>
      <c r="G35" s="14">
        <f>F35*0.3</f>
        <v>37.44</v>
      </c>
      <c r="H35" s="14">
        <v>79.6</v>
      </c>
      <c r="I35" s="77">
        <f t="shared" si="1"/>
        <v>31.84</v>
      </c>
      <c r="J35" s="123">
        <f t="shared" si="2"/>
        <v>69.28</v>
      </c>
      <c r="K35" s="4">
        <v>2</v>
      </c>
    </row>
    <row r="36" spans="1:11" ht="25.5" customHeight="1" thickBot="1">
      <c r="A36" s="49" t="s">
        <v>430</v>
      </c>
      <c r="B36" s="49" t="s">
        <v>440</v>
      </c>
      <c r="C36" s="50" t="s">
        <v>266</v>
      </c>
      <c r="D36" s="50" t="s">
        <v>439</v>
      </c>
      <c r="E36" s="51" t="s">
        <v>438</v>
      </c>
      <c r="F36" s="51">
        <v>110.5</v>
      </c>
      <c r="G36" s="52">
        <f aca="true" t="shared" si="5" ref="G36:G58">F36*0.3</f>
        <v>33.15</v>
      </c>
      <c r="H36" s="52">
        <v>0</v>
      </c>
      <c r="I36" s="91">
        <f t="shared" si="1"/>
        <v>0</v>
      </c>
      <c r="J36" s="124">
        <f t="shared" si="2"/>
        <v>33.15</v>
      </c>
      <c r="K36" s="125">
        <v>3</v>
      </c>
    </row>
    <row r="37" spans="1:11" ht="25.5" customHeight="1" thickTop="1">
      <c r="A37" s="45" t="s">
        <v>430</v>
      </c>
      <c r="B37" s="45" t="s">
        <v>433</v>
      </c>
      <c r="C37" s="46" t="s">
        <v>266</v>
      </c>
      <c r="D37" s="46" t="s">
        <v>437</v>
      </c>
      <c r="E37" s="47" t="s">
        <v>436</v>
      </c>
      <c r="F37" s="47">
        <v>137.4</v>
      </c>
      <c r="G37" s="48">
        <f t="shared" si="5"/>
        <v>41.22</v>
      </c>
      <c r="H37" s="48">
        <v>81.2</v>
      </c>
      <c r="I37" s="77">
        <f t="shared" si="1"/>
        <v>32.480000000000004</v>
      </c>
      <c r="J37" s="123">
        <f t="shared" si="2"/>
        <v>73.7</v>
      </c>
      <c r="K37" s="105">
        <v>1</v>
      </c>
    </row>
    <row r="38" spans="1:11" ht="25.5" customHeight="1">
      <c r="A38" s="10" t="s">
        <v>430</v>
      </c>
      <c r="B38" s="10" t="s">
        <v>433</v>
      </c>
      <c r="C38" s="11" t="s">
        <v>266</v>
      </c>
      <c r="D38" s="11" t="s">
        <v>435</v>
      </c>
      <c r="E38" s="12" t="s">
        <v>434</v>
      </c>
      <c r="F38" s="12">
        <v>132.9</v>
      </c>
      <c r="G38" s="14">
        <f t="shared" si="5"/>
        <v>39.87</v>
      </c>
      <c r="H38" s="14">
        <v>80.2</v>
      </c>
      <c r="I38" s="77">
        <f t="shared" si="1"/>
        <v>32.080000000000005</v>
      </c>
      <c r="J38" s="123">
        <f t="shared" si="2"/>
        <v>71.95</v>
      </c>
      <c r="K38" s="4">
        <v>2</v>
      </c>
    </row>
    <row r="39" spans="1:11" ht="25.5" customHeight="1" thickBot="1">
      <c r="A39" s="49" t="s">
        <v>430</v>
      </c>
      <c r="B39" s="49" t="s">
        <v>433</v>
      </c>
      <c r="C39" s="50" t="s">
        <v>266</v>
      </c>
      <c r="D39" s="50" t="s">
        <v>432</v>
      </c>
      <c r="E39" s="51" t="s">
        <v>431</v>
      </c>
      <c r="F39" s="51">
        <v>132.8</v>
      </c>
      <c r="G39" s="52">
        <f t="shared" si="5"/>
        <v>39.84</v>
      </c>
      <c r="H39" s="52">
        <v>78</v>
      </c>
      <c r="I39" s="91">
        <f t="shared" si="1"/>
        <v>31.200000000000003</v>
      </c>
      <c r="J39" s="124">
        <f t="shared" si="2"/>
        <v>71.04</v>
      </c>
      <c r="K39" s="125">
        <v>3</v>
      </c>
    </row>
    <row r="40" spans="1:11" s="72" customFormat="1" ht="25.5" customHeight="1" thickTop="1">
      <c r="A40" s="73" t="s">
        <v>430</v>
      </c>
      <c r="B40" s="73" t="s">
        <v>429</v>
      </c>
      <c r="C40" s="74" t="s">
        <v>266</v>
      </c>
      <c r="D40" s="74" t="s">
        <v>428</v>
      </c>
      <c r="E40" s="75" t="s">
        <v>427</v>
      </c>
      <c r="F40" s="75">
        <v>125.8</v>
      </c>
      <c r="G40" s="76">
        <f t="shared" si="5"/>
        <v>37.739999999999995</v>
      </c>
      <c r="H40" s="76">
        <v>0</v>
      </c>
      <c r="I40" s="77">
        <f t="shared" si="1"/>
        <v>0</v>
      </c>
      <c r="J40" s="123">
        <f t="shared" si="2"/>
        <v>37.739999999999995</v>
      </c>
      <c r="K40" s="127">
        <v>1</v>
      </c>
    </row>
    <row r="41" spans="1:11" ht="25.5" customHeight="1">
      <c r="A41" s="10" t="s">
        <v>469</v>
      </c>
      <c r="B41" s="10" t="s">
        <v>367</v>
      </c>
      <c r="C41" s="11" t="s">
        <v>266</v>
      </c>
      <c r="D41" s="11" t="s">
        <v>473</v>
      </c>
      <c r="E41" s="12" t="s">
        <v>472</v>
      </c>
      <c r="F41" s="12">
        <v>134.2</v>
      </c>
      <c r="G41" s="14">
        <f t="shared" si="5"/>
        <v>40.26</v>
      </c>
      <c r="H41" s="14">
        <v>77.4</v>
      </c>
      <c r="I41" s="33">
        <f t="shared" si="1"/>
        <v>30.960000000000004</v>
      </c>
      <c r="J41" s="123">
        <f t="shared" si="2"/>
        <v>71.22</v>
      </c>
      <c r="K41" s="4">
        <v>1</v>
      </c>
    </row>
    <row r="42" spans="1:11" ht="25.5" customHeight="1">
      <c r="A42" s="10" t="s">
        <v>469</v>
      </c>
      <c r="B42" s="10" t="s">
        <v>367</v>
      </c>
      <c r="C42" s="11" t="s">
        <v>266</v>
      </c>
      <c r="D42" s="11" t="s">
        <v>471</v>
      </c>
      <c r="E42" s="12" t="s">
        <v>470</v>
      </c>
      <c r="F42" s="12">
        <v>122.2</v>
      </c>
      <c r="G42" s="14">
        <f t="shared" si="5"/>
        <v>36.66</v>
      </c>
      <c r="H42" s="14">
        <v>76.4</v>
      </c>
      <c r="I42" s="33">
        <f t="shared" si="1"/>
        <v>30.560000000000002</v>
      </c>
      <c r="J42" s="123">
        <f t="shared" si="2"/>
        <v>67.22</v>
      </c>
      <c r="K42" s="4">
        <v>3</v>
      </c>
    </row>
    <row r="43" spans="1:11" ht="25.5" customHeight="1" thickBot="1">
      <c r="A43" s="49" t="s">
        <v>469</v>
      </c>
      <c r="B43" s="49" t="s">
        <v>367</v>
      </c>
      <c r="C43" s="50" t="s">
        <v>266</v>
      </c>
      <c r="D43" s="50" t="s">
        <v>468</v>
      </c>
      <c r="E43" s="51" t="s">
        <v>467</v>
      </c>
      <c r="F43" s="51">
        <v>117.4</v>
      </c>
      <c r="G43" s="52">
        <f t="shared" si="5"/>
        <v>35.22</v>
      </c>
      <c r="H43" s="52">
        <v>80.2</v>
      </c>
      <c r="I43" s="91">
        <f t="shared" si="1"/>
        <v>32.080000000000005</v>
      </c>
      <c r="J43" s="124">
        <f t="shared" si="2"/>
        <v>67.30000000000001</v>
      </c>
      <c r="K43" s="125">
        <v>2</v>
      </c>
    </row>
    <row r="44" spans="1:11" ht="25.5" customHeight="1" thickTop="1">
      <c r="A44" s="45" t="s">
        <v>455</v>
      </c>
      <c r="B44" s="45" t="s">
        <v>462</v>
      </c>
      <c r="C44" s="46" t="s">
        <v>453</v>
      </c>
      <c r="D44" s="46" t="s">
        <v>466</v>
      </c>
      <c r="E44" s="47" t="s">
        <v>465</v>
      </c>
      <c r="F44" s="47">
        <v>149.7</v>
      </c>
      <c r="G44" s="48">
        <f t="shared" si="5"/>
        <v>44.91</v>
      </c>
      <c r="H44" s="48">
        <v>79.8</v>
      </c>
      <c r="I44" s="77">
        <f t="shared" si="1"/>
        <v>31.92</v>
      </c>
      <c r="J44" s="123">
        <f t="shared" si="2"/>
        <v>76.83</v>
      </c>
      <c r="K44" s="105">
        <v>1</v>
      </c>
    </row>
    <row r="45" spans="1:11" ht="25.5" customHeight="1">
      <c r="A45" s="10" t="s">
        <v>455</v>
      </c>
      <c r="B45" s="10" t="s">
        <v>462</v>
      </c>
      <c r="C45" s="11" t="s">
        <v>453</v>
      </c>
      <c r="D45" s="11" t="s">
        <v>464</v>
      </c>
      <c r="E45" s="12" t="s">
        <v>463</v>
      </c>
      <c r="F45" s="12">
        <v>137.3</v>
      </c>
      <c r="G45" s="14">
        <f t="shared" si="5"/>
        <v>41.190000000000005</v>
      </c>
      <c r="H45" s="14">
        <v>78.6</v>
      </c>
      <c r="I45" s="33">
        <f t="shared" si="1"/>
        <v>31.439999999999998</v>
      </c>
      <c r="J45" s="123">
        <f t="shared" si="2"/>
        <v>72.63</v>
      </c>
      <c r="K45" s="4">
        <v>2</v>
      </c>
    </row>
    <row r="46" spans="1:11" ht="25.5" customHeight="1" thickBot="1">
      <c r="A46" s="49" t="s">
        <v>455</v>
      </c>
      <c r="B46" s="49" t="s">
        <v>462</v>
      </c>
      <c r="C46" s="50" t="s">
        <v>453</v>
      </c>
      <c r="D46" s="50" t="s">
        <v>461</v>
      </c>
      <c r="E46" s="51" t="s">
        <v>460</v>
      </c>
      <c r="F46" s="93">
        <v>129.1</v>
      </c>
      <c r="G46" s="92">
        <f t="shared" si="5"/>
        <v>38.73</v>
      </c>
      <c r="H46" s="92">
        <v>79</v>
      </c>
      <c r="I46" s="94">
        <f t="shared" si="1"/>
        <v>31.6</v>
      </c>
      <c r="J46" s="126">
        <f t="shared" si="2"/>
        <v>70.33</v>
      </c>
      <c r="K46" s="128">
        <v>3</v>
      </c>
    </row>
    <row r="47" spans="1:11" ht="25.5" customHeight="1" thickTop="1">
      <c r="A47" s="45" t="s">
        <v>455</v>
      </c>
      <c r="B47" s="45" t="s">
        <v>454</v>
      </c>
      <c r="C47" s="46" t="s">
        <v>453</v>
      </c>
      <c r="D47" s="46" t="s">
        <v>459</v>
      </c>
      <c r="E47" s="47" t="s">
        <v>458</v>
      </c>
      <c r="F47" s="47">
        <v>147.4</v>
      </c>
      <c r="G47" s="48">
        <f t="shared" si="5"/>
        <v>44.22</v>
      </c>
      <c r="H47" s="48">
        <v>81</v>
      </c>
      <c r="I47" s="77">
        <f t="shared" si="1"/>
        <v>32.4</v>
      </c>
      <c r="J47" s="123">
        <f t="shared" si="2"/>
        <v>76.62</v>
      </c>
      <c r="K47" s="105">
        <v>1</v>
      </c>
    </row>
    <row r="48" spans="1:11" ht="25.5" customHeight="1">
      <c r="A48" s="10" t="s">
        <v>455</v>
      </c>
      <c r="B48" s="10" t="s">
        <v>454</v>
      </c>
      <c r="C48" s="11" t="s">
        <v>453</v>
      </c>
      <c r="D48" s="11" t="s">
        <v>457</v>
      </c>
      <c r="E48" s="12" t="s">
        <v>456</v>
      </c>
      <c r="F48" s="12">
        <v>145.5</v>
      </c>
      <c r="G48" s="14">
        <f t="shared" si="5"/>
        <v>43.65</v>
      </c>
      <c r="H48" s="14">
        <v>79</v>
      </c>
      <c r="I48" s="33">
        <f t="shared" si="1"/>
        <v>31.6</v>
      </c>
      <c r="J48" s="123">
        <f t="shared" si="2"/>
        <v>75.25</v>
      </c>
      <c r="K48" s="4">
        <v>2</v>
      </c>
    </row>
    <row r="49" spans="1:11" ht="25.5" customHeight="1" thickBot="1">
      <c r="A49" s="49" t="s">
        <v>455</v>
      </c>
      <c r="B49" s="49" t="s">
        <v>454</v>
      </c>
      <c r="C49" s="50" t="s">
        <v>453</v>
      </c>
      <c r="D49" s="50" t="s">
        <v>452</v>
      </c>
      <c r="E49" s="51" t="s">
        <v>451</v>
      </c>
      <c r="F49" s="51">
        <v>142.4</v>
      </c>
      <c r="G49" s="52">
        <f t="shared" si="5"/>
        <v>42.72</v>
      </c>
      <c r="H49" s="52">
        <v>80.6</v>
      </c>
      <c r="I49" s="91">
        <f t="shared" si="1"/>
        <v>32.24</v>
      </c>
      <c r="J49" s="124">
        <f t="shared" si="2"/>
        <v>74.96000000000001</v>
      </c>
      <c r="K49" s="125">
        <v>3</v>
      </c>
    </row>
    <row r="50" spans="1:11" ht="25.5" customHeight="1" thickTop="1">
      <c r="A50" s="45" t="s">
        <v>485</v>
      </c>
      <c r="B50" s="45" t="s">
        <v>492</v>
      </c>
      <c r="C50" s="46" t="s">
        <v>247</v>
      </c>
      <c r="D50" s="46" t="s">
        <v>496</v>
      </c>
      <c r="E50" s="47" t="s">
        <v>495</v>
      </c>
      <c r="F50" s="47">
        <v>142.1</v>
      </c>
      <c r="G50" s="48">
        <f t="shared" si="5"/>
        <v>42.629999999999995</v>
      </c>
      <c r="H50" s="48">
        <v>79.8</v>
      </c>
      <c r="I50" s="77">
        <f t="shared" si="1"/>
        <v>31.92</v>
      </c>
      <c r="J50" s="123">
        <f t="shared" si="2"/>
        <v>74.55</v>
      </c>
      <c r="K50" s="105">
        <v>1</v>
      </c>
    </row>
    <row r="51" spans="1:11" ht="25.5" customHeight="1">
      <c r="A51" s="10" t="s">
        <v>485</v>
      </c>
      <c r="B51" s="10" t="s">
        <v>492</v>
      </c>
      <c r="C51" s="11" t="s">
        <v>247</v>
      </c>
      <c r="D51" s="11" t="s">
        <v>494</v>
      </c>
      <c r="E51" s="12" t="s">
        <v>493</v>
      </c>
      <c r="F51" s="12">
        <v>137.7</v>
      </c>
      <c r="G51" s="14">
        <f t="shared" si="5"/>
        <v>41.309999999999995</v>
      </c>
      <c r="H51" s="14">
        <v>81.2</v>
      </c>
      <c r="I51" s="77">
        <f t="shared" si="1"/>
        <v>32.480000000000004</v>
      </c>
      <c r="J51" s="123">
        <f t="shared" si="2"/>
        <v>73.78999999999999</v>
      </c>
      <c r="K51" s="4">
        <v>2</v>
      </c>
    </row>
    <row r="52" spans="1:11" ht="25.5" customHeight="1" thickBot="1">
      <c r="A52" s="49" t="s">
        <v>485</v>
      </c>
      <c r="B52" s="49" t="s">
        <v>492</v>
      </c>
      <c r="C52" s="50" t="s">
        <v>247</v>
      </c>
      <c r="D52" s="50" t="s">
        <v>491</v>
      </c>
      <c r="E52" s="51" t="s">
        <v>490</v>
      </c>
      <c r="F52" s="51">
        <v>136.4</v>
      </c>
      <c r="G52" s="52">
        <f t="shared" si="5"/>
        <v>40.92</v>
      </c>
      <c r="H52" s="52">
        <v>75.8</v>
      </c>
      <c r="I52" s="91">
        <f>H52*0.4</f>
        <v>30.32</v>
      </c>
      <c r="J52" s="124">
        <f t="shared" si="2"/>
        <v>71.24000000000001</v>
      </c>
      <c r="K52" s="125">
        <v>3</v>
      </c>
    </row>
    <row r="53" spans="1:11" ht="25.5" customHeight="1" thickTop="1">
      <c r="A53" s="45" t="s">
        <v>485</v>
      </c>
      <c r="B53" s="45" t="s">
        <v>484</v>
      </c>
      <c r="C53" s="46" t="s">
        <v>247</v>
      </c>
      <c r="D53" s="46" t="s">
        <v>489</v>
      </c>
      <c r="E53" s="47" t="s">
        <v>488</v>
      </c>
      <c r="F53" s="47">
        <v>136.2</v>
      </c>
      <c r="G53" s="48">
        <f t="shared" si="5"/>
        <v>40.85999999999999</v>
      </c>
      <c r="H53" s="48">
        <v>78.6</v>
      </c>
      <c r="I53" s="77">
        <f t="shared" si="1"/>
        <v>31.439999999999998</v>
      </c>
      <c r="J53" s="123">
        <f t="shared" si="2"/>
        <v>72.29999999999998</v>
      </c>
      <c r="K53" s="105">
        <v>1</v>
      </c>
    </row>
    <row r="54" spans="1:11" ht="25.5" customHeight="1">
      <c r="A54" s="10" t="s">
        <v>485</v>
      </c>
      <c r="B54" s="10" t="s">
        <v>484</v>
      </c>
      <c r="C54" s="11" t="s">
        <v>247</v>
      </c>
      <c r="D54" s="11" t="s">
        <v>487</v>
      </c>
      <c r="E54" s="12" t="s">
        <v>486</v>
      </c>
      <c r="F54" s="12">
        <v>131.9</v>
      </c>
      <c r="G54" s="14">
        <f t="shared" si="5"/>
        <v>39.57</v>
      </c>
      <c r="H54" s="14">
        <v>81.4</v>
      </c>
      <c r="I54" s="77">
        <f t="shared" si="1"/>
        <v>32.56</v>
      </c>
      <c r="J54" s="123">
        <f t="shared" si="2"/>
        <v>72.13</v>
      </c>
      <c r="K54" s="4">
        <v>2</v>
      </c>
    </row>
    <row r="55" spans="1:11" ht="25.5" customHeight="1" thickBot="1">
      <c r="A55" s="49" t="s">
        <v>485</v>
      </c>
      <c r="B55" s="49" t="s">
        <v>484</v>
      </c>
      <c r="C55" s="50" t="s">
        <v>247</v>
      </c>
      <c r="D55" s="50" t="s">
        <v>483</v>
      </c>
      <c r="E55" s="51" t="s">
        <v>482</v>
      </c>
      <c r="F55" s="51">
        <v>123.2</v>
      </c>
      <c r="G55" s="52">
        <f t="shared" si="5"/>
        <v>36.96</v>
      </c>
      <c r="H55" s="52">
        <v>78</v>
      </c>
      <c r="I55" s="94">
        <f t="shared" si="1"/>
        <v>31.200000000000003</v>
      </c>
      <c r="J55" s="126">
        <f t="shared" si="2"/>
        <v>68.16</v>
      </c>
      <c r="K55" s="125">
        <v>3</v>
      </c>
    </row>
    <row r="56" spans="1:11" ht="25.5" customHeight="1" thickTop="1">
      <c r="A56" s="45" t="s">
        <v>477</v>
      </c>
      <c r="B56" s="45" t="s">
        <v>476</v>
      </c>
      <c r="C56" s="46" t="s">
        <v>247</v>
      </c>
      <c r="D56" s="46" t="s">
        <v>481</v>
      </c>
      <c r="E56" s="47" t="s">
        <v>480</v>
      </c>
      <c r="F56" s="47">
        <v>140.6</v>
      </c>
      <c r="G56" s="48">
        <f t="shared" si="5"/>
        <v>42.18</v>
      </c>
      <c r="H56" s="48">
        <v>79.6</v>
      </c>
      <c r="I56" s="77">
        <f t="shared" si="1"/>
        <v>31.84</v>
      </c>
      <c r="J56" s="123">
        <f t="shared" si="2"/>
        <v>74.02</v>
      </c>
      <c r="K56" s="105">
        <v>1</v>
      </c>
    </row>
    <row r="57" spans="1:11" ht="25.5" customHeight="1">
      <c r="A57" s="10" t="s">
        <v>477</v>
      </c>
      <c r="B57" s="10" t="s">
        <v>476</v>
      </c>
      <c r="C57" s="11" t="s">
        <v>247</v>
      </c>
      <c r="D57" s="11" t="s">
        <v>479</v>
      </c>
      <c r="E57" s="12" t="s">
        <v>478</v>
      </c>
      <c r="F57" s="12">
        <v>132.8</v>
      </c>
      <c r="G57" s="14">
        <f t="shared" si="5"/>
        <v>39.84</v>
      </c>
      <c r="H57" s="14">
        <v>77.8</v>
      </c>
      <c r="I57" s="77">
        <f t="shared" si="1"/>
        <v>31.12</v>
      </c>
      <c r="J57" s="123">
        <f t="shared" si="2"/>
        <v>70.96000000000001</v>
      </c>
      <c r="K57" s="4">
        <v>2</v>
      </c>
    </row>
    <row r="58" spans="1:11" ht="25.5" customHeight="1">
      <c r="A58" s="10" t="s">
        <v>477</v>
      </c>
      <c r="B58" s="10" t="s">
        <v>476</v>
      </c>
      <c r="C58" s="11" t="s">
        <v>247</v>
      </c>
      <c r="D58" s="11" t="s">
        <v>475</v>
      </c>
      <c r="E58" s="12" t="s">
        <v>474</v>
      </c>
      <c r="F58" s="12">
        <v>126.8</v>
      </c>
      <c r="G58" s="14">
        <f t="shared" si="5"/>
        <v>38.04</v>
      </c>
      <c r="H58" s="14">
        <v>78</v>
      </c>
      <c r="I58" s="77">
        <f t="shared" si="1"/>
        <v>31.200000000000003</v>
      </c>
      <c r="J58" s="123">
        <f t="shared" si="2"/>
        <v>69.24000000000001</v>
      </c>
      <c r="K58" s="4">
        <v>3</v>
      </c>
    </row>
  </sheetData>
  <mergeCells count="10">
    <mergeCell ref="A1:K1"/>
    <mergeCell ref="A2:A3"/>
    <mergeCell ref="B2:B3"/>
    <mergeCell ref="C2:C3"/>
    <mergeCell ref="D2:D3"/>
    <mergeCell ref="J2:J3"/>
    <mergeCell ref="E2:E3"/>
    <mergeCell ref="K2:K3"/>
    <mergeCell ref="H2:I2"/>
    <mergeCell ref="F2:G2"/>
  </mergeCells>
  <printOptions/>
  <pageMargins left="0.43" right="0.15748031496062992" top="0.3937007874015748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8"/>
  <sheetViews>
    <sheetView workbookViewId="0" topLeftCell="A1">
      <selection activeCell="A4" sqref="A4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2" customWidth="1"/>
    <col min="4" max="4" width="10.375" style="0" customWidth="1"/>
    <col min="5" max="5" width="7.50390625" style="0" customWidth="1"/>
    <col min="6" max="6" width="9.125" style="1" customWidth="1"/>
    <col min="7" max="7" width="9.125" style="3" customWidth="1"/>
    <col min="8" max="9" width="9.125" style="0" customWidth="1"/>
    <col min="10" max="10" width="7.625" style="130" customWidth="1"/>
    <col min="11" max="11" width="5.375" style="130" customWidth="1"/>
  </cols>
  <sheetData>
    <row r="1" spans="1:11" ht="25.5">
      <c r="A1" s="113" t="s">
        <v>736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5" customFormat="1" ht="14.25" customHeight="1">
      <c r="A2" s="110" t="s">
        <v>192</v>
      </c>
      <c r="B2" s="110" t="s">
        <v>193</v>
      </c>
      <c r="C2" s="114" t="s">
        <v>178</v>
      </c>
      <c r="D2" s="110" t="s">
        <v>179</v>
      </c>
      <c r="E2" s="118" t="s">
        <v>190</v>
      </c>
      <c r="F2" s="110" t="s">
        <v>199</v>
      </c>
      <c r="G2" s="110"/>
      <c r="H2" s="110" t="s">
        <v>200</v>
      </c>
      <c r="I2" s="110"/>
      <c r="J2" s="110" t="s">
        <v>182</v>
      </c>
      <c r="K2" s="108" t="s">
        <v>186</v>
      </c>
    </row>
    <row r="3" spans="1:11" s="5" customFormat="1" ht="21.75" customHeight="1">
      <c r="A3" s="110"/>
      <c r="B3" s="110"/>
      <c r="C3" s="114"/>
      <c r="D3" s="110"/>
      <c r="E3" s="119"/>
      <c r="F3" s="4" t="s">
        <v>201</v>
      </c>
      <c r="G3" s="6" t="s">
        <v>202</v>
      </c>
      <c r="H3" s="4" t="s">
        <v>203</v>
      </c>
      <c r="I3" s="4" t="s">
        <v>204</v>
      </c>
      <c r="J3" s="110"/>
      <c r="K3" s="109"/>
    </row>
    <row r="4" spans="1:11" s="72" customFormat="1" ht="27.75" customHeight="1">
      <c r="A4" s="21" t="s">
        <v>430</v>
      </c>
      <c r="B4" s="21" t="s">
        <v>415</v>
      </c>
      <c r="C4" s="20" t="s">
        <v>266</v>
      </c>
      <c r="D4" s="20" t="s">
        <v>516</v>
      </c>
      <c r="E4" s="18" t="s">
        <v>515</v>
      </c>
      <c r="F4" s="18">
        <v>114.8</v>
      </c>
      <c r="G4" s="14">
        <f aca="true" t="shared" si="0" ref="G4:G35">F4*0.3</f>
        <v>34.44</v>
      </c>
      <c r="H4" s="14">
        <v>77</v>
      </c>
      <c r="I4" s="33">
        <f>H4*0.4</f>
        <v>30.8</v>
      </c>
      <c r="J4" s="129">
        <f>SUM(G4+I4)</f>
        <v>65.24</v>
      </c>
      <c r="K4" s="4">
        <v>1</v>
      </c>
    </row>
    <row r="5" spans="1:11" s="72" customFormat="1" ht="27.75" customHeight="1" thickBot="1">
      <c r="A5" s="57" t="s">
        <v>430</v>
      </c>
      <c r="B5" s="57" t="s">
        <v>415</v>
      </c>
      <c r="C5" s="58" t="s">
        <v>266</v>
      </c>
      <c r="D5" s="58" t="s">
        <v>514</v>
      </c>
      <c r="E5" s="59" t="s">
        <v>513</v>
      </c>
      <c r="F5" s="59">
        <v>108.4</v>
      </c>
      <c r="G5" s="52">
        <f t="shared" si="0"/>
        <v>32.52</v>
      </c>
      <c r="H5" s="52">
        <v>77.2</v>
      </c>
      <c r="I5" s="91">
        <f aca="true" t="shared" si="1" ref="I5:I58">H5*0.4</f>
        <v>30.880000000000003</v>
      </c>
      <c r="J5" s="124">
        <f aca="true" t="shared" si="2" ref="J5:J58">SUM(G5+I5)</f>
        <v>63.400000000000006</v>
      </c>
      <c r="K5" s="125">
        <v>2</v>
      </c>
    </row>
    <row r="6" spans="1:11" s="72" customFormat="1" ht="27.75" customHeight="1" thickTop="1">
      <c r="A6" s="53" t="s">
        <v>728</v>
      </c>
      <c r="B6" s="53" t="s">
        <v>729</v>
      </c>
      <c r="C6" s="54" t="s">
        <v>730</v>
      </c>
      <c r="D6" s="54" t="s">
        <v>731</v>
      </c>
      <c r="E6" s="55" t="s">
        <v>732</v>
      </c>
      <c r="F6" s="55">
        <v>135.3</v>
      </c>
      <c r="G6" s="48">
        <f t="shared" si="0"/>
        <v>40.59</v>
      </c>
      <c r="H6" s="48">
        <v>74.8</v>
      </c>
      <c r="I6" s="77">
        <f t="shared" si="1"/>
        <v>29.92</v>
      </c>
      <c r="J6" s="123">
        <f t="shared" si="2"/>
        <v>70.51</v>
      </c>
      <c r="K6" s="105">
        <v>1</v>
      </c>
    </row>
    <row r="7" spans="1:11" s="72" customFormat="1" ht="27.75" customHeight="1" thickBot="1">
      <c r="A7" s="57" t="s">
        <v>728</v>
      </c>
      <c r="B7" s="57" t="s">
        <v>729</v>
      </c>
      <c r="C7" s="58" t="s">
        <v>730</v>
      </c>
      <c r="D7" s="58" t="s">
        <v>733</v>
      </c>
      <c r="E7" s="59" t="s">
        <v>734</v>
      </c>
      <c r="F7" s="59">
        <v>117.3</v>
      </c>
      <c r="G7" s="52">
        <f t="shared" si="0"/>
        <v>35.19</v>
      </c>
      <c r="H7" s="52">
        <v>77.4</v>
      </c>
      <c r="I7" s="91">
        <f t="shared" si="1"/>
        <v>30.960000000000004</v>
      </c>
      <c r="J7" s="124">
        <f t="shared" si="2"/>
        <v>66.15</v>
      </c>
      <c r="K7" s="125">
        <v>2</v>
      </c>
    </row>
    <row r="8" spans="1:11" ht="27.75" customHeight="1" thickTop="1">
      <c r="A8" s="45" t="s">
        <v>508</v>
      </c>
      <c r="B8" s="45" t="s">
        <v>507</v>
      </c>
      <c r="C8" s="46" t="s">
        <v>368</v>
      </c>
      <c r="D8" s="46" t="s">
        <v>512</v>
      </c>
      <c r="E8" s="47" t="s">
        <v>511</v>
      </c>
      <c r="F8" s="47">
        <v>144.5</v>
      </c>
      <c r="G8" s="48">
        <f t="shared" si="0"/>
        <v>43.35</v>
      </c>
      <c r="H8" s="48">
        <v>78</v>
      </c>
      <c r="I8" s="77">
        <f t="shared" si="1"/>
        <v>31.200000000000003</v>
      </c>
      <c r="J8" s="123">
        <f t="shared" si="2"/>
        <v>74.55000000000001</v>
      </c>
      <c r="K8" s="105">
        <v>1</v>
      </c>
    </row>
    <row r="9" spans="1:11" ht="27.75" customHeight="1">
      <c r="A9" s="10" t="s">
        <v>508</v>
      </c>
      <c r="B9" s="10" t="s">
        <v>507</v>
      </c>
      <c r="C9" s="11" t="s">
        <v>368</v>
      </c>
      <c r="D9" s="11" t="s">
        <v>510</v>
      </c>
      <c r="E9" s="12" t="s">
        <v>509</v>
      </c>
      <c r="F9" s="12">
        <v>142.8</v>
      </c>
      <c r="G9" s="14">
        <f t="shared" si="0"/>
        <v>42.84</v>
      </c>
      <c r="H9" s="14">
        <v>77.2</v>
      </c>
      <c r="I9" s="33">
        <f t="shared" si="1"/>
        <v>30.880000000000003</v>
      </c>
      <c r="J9" s="129">
        <f t="shared" si="2"/>
        <v>73.72</v>
      </c>
      <c r="K9" s="4">
        <v>2</v>
      </c>
    </row>
    <row r="10" spans="1:11" ht="27.75" customHeight="1" thickBot="1">
      <c r="A10" s="49" t="s">
        <v>508</v>
      </c>
      <c r="B10" s="49" t="s">
        <v>507</v>
      </c>
      <c r="C10" s="50" t="s">
        <v>368</v>
      </c>
      <c r="D10" s="50" t="s">
        <v>506</v>
      </c>
      <c r="E10" s="51" t="s">
        <v>505</v>
      </c>
      <c r="F10" s="51">
        <v>141.8</v>
      </c>
      <c r="G10" s="52">
        <f t="shared" si="0"/>
        <v>42.54</v>
      </c>
      <c r="H10" s="52">
        <v>76.2</v>
      </c>
      <c r="I10" s="91">
        <f t="shared" si="1"/>
        <v>30.480000000000004</v>
      </c>
      <c r="J10" s="124">
        <f t="shared" si="2"/>
        <v>73.02000000000001</v>
      </c>
      <c r="K10" s="125">
        <v>3</v>
      </c>
    </row>
    <row r="11" spans="1:11" ht="27.75" customHeight="1" thickTop="1">
      <c r="A11" s="45" t="s">
        <v>500</v>
      </c>
      <c r="B11" s="45" t="s">
        <v>499</v>
      </c>
      <c r="C11" s="46" t="s">
        <v>368</v>
      </c>
      <c r="D11" s="46" t="s">
        <v>504</v>
      </c>
      <c r="E11" s="47" t="s">
        <v>503</v>
      </c>
      <c r="F11" s="47">
        <v>141</v>
      </c>
      <c r="G11" s="48">
        <f t="shared" si="0"/>
        <v>42.3</v>
      </c>
      <c r="H11" s="48">
        <v>77.8</v>
      </c>
      <c r="I11" s="77">
        <f t="shared" si="1"/>
        <v>31.12</v>
      </c>
      <c r="J11" s="123">
        <f t="shared" si="2"/>
        <v>73.42</v>
      </c>
      <c r="K11" s="105">
        <v>1</v>
      </c>
    </row>
    <row r="12" spans="1:11" ht="27.75" customHeight="1">
      <c r="A12" s="10" t="s">
        <v>500</v>
      </c>
      <c r="B12" s="10" t="s">
        <v>499</v>
      </c>
      <c r="C12" s="11" t="s">
        <v>368</v>
      </c>
      <c r="D12" s="11" t="s">
        <v>502</v>
      </c>
      <c r="E12" s="12" t="s">
        <v>501</v>
      </c>
      <c r="F12" s="12">
        <v>128.7</v>
      </c>
      <c r="G12" s="14">
        <f t="shared" si="0"/>
        <v>38.60999999999999</v>
      </c>
      <c r="H12" s="14">
        <v>79.8</v>
      </c>
      <c r="I12" s="33">
        <f t="shared" si="1"/>
        <v>31.92</v>
      </c>
      <c r="J12" s="129">
        <f t="shared" si="2"/>
        <v>70.53</v>
      </c>
      <c r="K12" s="4">
        <v>2</v>
      </c>
    </row>
    <row r="13" spans="1:11" ht="27.75" customHeight="1" thickBot="1">
      <c r="A13" s="49" t="s">
        <v>500</v>
      </c>
      <c r="B13" s="49" t="s">
        <v>499</v>
      </c>
      <c r="C13" s="50" t="s">
        <v>368</v>
      </c>
      <c r="D13" s="50" t="s">
        <v>498</v>
      </c>
      <c r="E13" s="51" t="s">
        <v>497</v>
      </c>
      <c r="F13" s="51">
        <v>127.4</v>
      </c>
      <c r="G13" s="52">
        <f t="shared" si="0"/>
        <v>38.22</v>
      </c>
      <c r="H13" s="52">
        <v>76.8</v>
      </c>
      <c r="I13" s="91">
        <f t="shared" si="1"/>
        <v>30.72</v>
      </c>
      <c r="J13" s="124">
        <f t="shared" si="2"/>
        <v>68.94</v>
      </c>
      <c r="K13" s="125">
        <v>3</v>
      </c>
    </row>
    <row r="14" spans="1:11" ht="27.75" customHeight="1" thickTop="1">
      <c r="A14" s="45" t="s">
        <v>520</v>
      </c>
      <c r="B14" s="45" t="s">
        <v>519</v>
      </c>
      <c r="C14" s="46" t="s">
        <v>322</v>
      </c>
      <c r="D14" s="46" t="s">
        <v>524</v>
      </c>
      <c r="E14" s="47" t="s">
        <v>523</v>
      </c>
      <c r="F14" s="47">
        <v>133.8</v>
      </c>
      <c r="G14" s="48">
        <f t="shared" si="0"/>
        <v>40.14</v>
      </c>
      <c r="H14" s="48">
        <v>75.4</v>
      </c>
      <c r="I14" s="77">
        <f t="shared" si="1"/>
        <v>30.160000000000004</v>
      </c>
      <c r="J14" s="123">
        <f t="shared" si="2"/>
        <v>70.30000000000001</v>
      </c>
      <c r="K14" s="105">
        <v>2</v>
      </c>
    </row>
    <row r="15" spans="1:11" ht="27.75" customHeight="1">
      <c r="A15" s="10" t="s">
        <v>520</v>
      </c>
      <c r="B15" s="10" t="s">
        <v>519</v>
      </c>
      <c r="C15" s="11" t="s">
        <v>322</v>
      </c>
      <c r="D15" s="11" t="s">
        <v>522</v>
      </c>
      <c r="E15" s="12" t="s">
        <v>521</v>
      </c>
      <c r="F15" s="12">
        <v>133</v>
      </c>
      <c r="G15" s="14">
        <f t="shared" si="0"/>
        <v>39.9</v>
      </c>
      <c r="H15" s="14">
        <v>79.2</v>
      </c>
      <c r="I15" s="33">
        <f t="shared" si="1"/>
        <v>31.680000000000003</v>
      </c>
      <c r="J15" s="129">
        <f t="shared" si="2"/>
        <v>71.58</v>
      </c>
      <c r="K15" s="4">
        <v>1</v>
      </c>
    </row>
    <row r="16" spans="1:11" ht="27.75" customHeight="1" thickBot="1">
      <c r="A16" s="49" t="s">
        <v>520</v>
      </c>
      <c r="B16" s="49" t="s">
        <v>519</v>
      </c>
      <c r="C16" s="50" t="s">
        <v>322</v>
      </c>
      <c r="D16" s="50" t="s">
        <v>518</v>
      </c>
      <c r="E16" s="51" t="s">
        <v>517</v>
      </c>
      <c r="F16" s="51">
        <v>129.4</v>
      </c>
      <c r="G16" s="52">
        <f t="shared" si="0"/>
        <v>38.82</v>
      </c>
      <c r="H16" s="52">
        <v>77</v>
      </c>
      <c r="I16" s="94">
        <f t="shared" si="1"/>
        <v>30.8</v>
      </c>
      <c r="J16" s="126">
        <f t="shared" si="2"/>
        <v>69.62</v>
      </c>
      <c r="K16" s="125">
        <v>3</v>
      </c>
    </row>
    <row r="17" spans="1:11" ht="27.75" customHeight="1" thickTop="1">
      <c r="A17" s="45" t="s">
        <v>535</v>
      </c>
      <c r="B17" s="45" t="s">
        <v>534</v>
      </c>
      <c r="C17" s="46" t="s">
        <v>247</v>
      </c>
      <c r="D17" s="46" t="s">
        <v>539</v>
      </c>
      <c r="E17" s="47" t="s">
        <v>538</v>
      </c>
      <c r="F17" s="47">
        <v>135</v>
      </c>
      <c r="G17" s="48">
        <f t="shared" si="0"/>
        <v>40.5</v>
      </c>
      <c r="H17" s="48">
        <v>80.8</v>
      </c>
      <c r="I17" s="77">
        <f t="shared" si="1"/>
        <v>32.32</v>
      </c>
      <c r="J17" s="123">
        <f t="shared" si="2"/>
        <v>72.82</v>
      </c>
      <c r="K17" s="105">
        <v>1</v>
      </c>
    </row>
    <row r="18" spans="1:11" ht="27.75" customHeight="1">
      <c r="A18" s="10" t="s">
        <v>535</v>
      </c>
      <c r="B18" s="10" t="s">
        <v>534</v>
      </c>
      <c r="C18" s="11" t="s">
        <v>247</v>
      </c>
      <c r="D18" s="11" t="s">
        <v>537</v>
      </c>
      <c r="E18" s="12" t="s">
        <v>536</v>
      </c>
      <c r="F18" s="12">
        <v>118.8</v>
      </c>
      <c r="G18" s="14">
        <f t="shared" si="0"/>
        <v>35.64</v>
      </c>
      <c r="H18" s="14">
        <v>0</v>
      </c>
      <c r="I18" s="33">
        <f t="shared" si="1"/>
        <v>0</v>
      </c>
      <c r="J18" s="129">
        <f t="shared" si="2"/>
        <v>35.64</v>
      </c>
      <c r="K18" s="4">
        <v>3</v>
      </c>
    </row>
    <row r="19" spans="1:11" ht="27.75" customHeight="1" thickBot="1">
      <c r="A19" s="49" t="s">
        <v>535</v>
      </c>
      <c r="B19" s="49" t="s">
        <v>534</v>
      </c>
      <c r="C19" s="50" t="s">
        <v>247</v>
      </c>
      <c r="D19" s="50" t="s">
        <v>533</v>
      </c>
      <c r="E19" s="51" t="s">
        <v>532</v>
      </c>
      <c r="F19" s="51">
        <v>118.1</v>
      </c>
      <c r="G19" s="52">
        <f t="shared" si="0"/>
        <v>35.43</v>
      </c>
      <c r="H19" s="52">
        <v>75.6</v>
      </c>
      <c r="I19" s="94">
        <f t="shared" si="1"/>
        <v>30.24</v>
      </c>
      <c r="J19" s="126">
        <f t="shared" si="2"/>
        <v>65.67</v>
      </c>
      <c r="K19" s="125">
        <v>2</v>
      </c>
    </row>
    <row r="20" spans="1:11" ht="27.75" customHeight="1" thickTop="1">
      <c r="A20" s="45" t="s">
        <v>528</v>
      </c>
      <c r="B20" s="45" t="s">
        <v>527</v>
      </c>
      <c r="C20" s="46" t="s">
        <v>247</v>
      </c>
      <c r="D20" s="46" t="s">
        <v>531</v>
      </c>
      <c r="E20" s="47" t="s">
        <v>530</v>
      </c>
      <c r="F20" s="47">
        <v>128.4</v>
      </c>
      <c r="G20" s="48">
        <f t="shared" si="0"/>
        <v>38.52</v>
      </c>
      <c r="H20" s="48">
        <v>75.2</v>
      </c>
      <c r="I20" s="77">
        <f t="shared" si="1"/>
        <v>30.080000000000002</v>
      </c>
      <c r="J20" s="123">
        <f t="shared" si="2"/>
        <v>68.60000000000001</v>
      </c>
      <c r="K20" s="105">
        <v>3</v>
      </c>
    </row>
    <row r="21" spans="1:11" ht="27.75" customHeight="1">
      <c r="A21" s="10" t="s">
        <v>528</v>
      </c>
      <c r="B21" s="10" t="s">
        <v>527</v>
      </c>
      <c r="C21" s="11" t="s">
        <v>247</v>
      </c>
      <c r="D21" s="11" t="s">
        <v>529</v>
      </c>
      <c r="E21" s="12" t="s">
        <v>411</v>
      </c>
      <c r="F21" s="12">
        <v>127.8</v>
      </c>
      <c r="G21" s="14">
        <f t="shared" si="0"/>
        <v>38.339999999999996</v>
      </c>
      <c r="H21" s="14">
        <v>77</v>
      </c>
      <c r="I21" s="33">
        <f t="shared" si="1"/>
        <v>30.8</v>
      </c>
      <c r="J21" s="129">
        <f t="shared" si="2"/>
        <v>69.14</v>
      </c>
      <c r="K21" s="4">
        <v>2</v>
      </c>
    </row>
    <row r="22" spans="1:11" ht="27.75" customHeight="1" thickBot="1">
      <c r="A22" s="49" t="s">
        <v>528</v>
      </c>
      <c r="B22" s="49" t="s">
        <v>527</v>
      </c>
      <c r="C22" s="50" t="s">
        <v>247</v>
      </c>
      <c r="D22" s="50" t="s">
        <v>526</v>
      </c>
      <c r="E22" s="51" t="s">
        <v>525</v>
      </c>
      <c r="F22" s="51">
        <v>127.7</v>
      </c>
      <c r="G22" s="52">
        <f t="shared" si="0"/>
        <v>38.31</v>
      </c>
      <c r="H22" s="52">
        <v>77.8</v>
      </c>
      <c r="I22" s="91">
        <f t="shared" si="1"/>
        <v>31.12</v>
      </c>
      <c r="J22" s="124">
        <f t="shared" si="2"/>
        <v>69.43</v>
      </c>
      <c r="K22" s="125">
        <v>1</v>
      </c>
    </row>
    <row r="23" spans="1:11" ht="27.75" customHeight="1" thickTop="1">
      <c r="A23" s="45" t="s">
        <v>543</v>
      </c>
      <c r="B23" s="45" t="s">
        <v>557</v>
      </c>
      <c r="C23" s="46" t="s">
        <v>453</v>
      </c>
      <c r="D23" s="46" t="s">
        <v>561</v>
      </c>
      <c r="E23" s="47" t="s">
        <v>560</v>
      </c>
      <c r="F23" s="47">
        <v>153.4</v>
      </c>
      <c r="G23" s="48">
        <f t="shared" si="0"/>
        <v>46.02</v>
      </c>
      <c r="H23" s="48">
        <v>77.2</v>
      </c>
      <c r="I23" s="77">
        <f t="shared" si="1"/>
        <v>30.880000000000003</v>
      </c>
      <c r="J23" s="123">
        <f t="shared" si="2"/>
        <v>76.9</v>
      </c>
      <c r="K23" s="105">
        <v>1</v>
      </c>
    </row>
    <row r="24" spans="1:11" ht="27.75" customHeight="1">
      <c r="A24" s="10" t="s">
        <v>543</v>
      </c>
      <c r="B24" s="10" t="s">
        <v>557</v>
      </c>
      <c r="C24" s="11" t="s">
        <v>453</v>
      </c>
      <c r="D24" s="11" t="s">
        <v>559</v>
      </c>
      <c r="E24" s="12" t="s">
        <v>558</v>
      </c>
      <c r="F24" s="12">
        <v>147.7</v>
      </c>
      <c r="G24" s="14">
        <f t="shared" si="0"/>
        <v>44.309999999999995</v>
      </c>
      <c r="H24" s="14">
        <v>77.2</v>
      </c>
      <c r="I24" s="33">
        <f t="shared" si="1"/>
        <v>30.880000000000003</v>
      </c>
      <c r="J24" s="129">
        <f t="shared" si="2"/>
        <v>75.19</v>
      </c>
      <c r="K24" s="4">
        <v>2</v>
      </c>
    </row>
    <row r="25" spans="1:11" ht="27.75" customHeight="1" thickBot="1">
      <c r="A25" s="49" t="s">
        <v>543</v>
      </c>
      <c r="B25" s="49" t="s">
        <v>557</v>
      </c>
      <c r="C25" s="50" t="s">
        <v>453</v>
      </c>
      <c r="D25" s="50" t="s">
        <v>556</v>
      </c>
      <c r="E25" s="51" t="s">
        <v>555</v>
      </c>
      <c r="F25" s="51">
        <v>143.3</v>
      </c>
      <c r="G25" s="52">
        <f t="shared" si="0"/>
        <v>42.99</v>
      </c>
      <c r="H25" s="52">
        <v>74.6</v>
      </c>
      <c r="I25" s="94">
        <f t="shared" si="1"/>
        <v>29.84</v>
      </c>
      <c r="J25" s="126">
        <f t="shared" si="2"/>
        <v>72.83</v>
      </c>
      <c r="K25" s="125">
        <v>3</v>
      </c>
    </row>
    <row r="26" spans="1:11" ht="27.75" customHeight="1" thickTop="1">
      <c r="A26" s="45" t="s">
        <v>543</v>
      </c>
      <c r="B26" s="45" t="s">
        <v>550</v>
      </c>
      <c r="C26" s="46" t="s">
        <v>453</v>
      </c>
      <c r="D26" s="46" t="s">
        <v>554</v>
      </c>
      <c r="E26" s="47" t="s">
        <v>553</v>
      </c>
      <c r="F26" s="47">
        <v>141.6</v>
      </c>
      <c r="G26" s="48">
        <f t="shared" si="0"/>
        <v>42.48</v>
      </c>
      <c r="H26" s="48">
        <v>74</v>
      </c>
      <c r="I26" s="77">
        <f t="shared" si="1"/>
        <v>29.6</v>
      </c>
      <c r="J26" s="123">
        <f t="shared" si="2"/>
        <v>72.08</v>
      </c>
      <c r="K26" s="105">
        <v>1</v>
      </c>
    </row>
    <row r="27" spans="1:11" ht="27.75" customHeight="1">
      <c r="A27" s="10" t="s">
        <v>543</v>
      </c>
      <c r="B27" s="10" t="s">
        <v>550</v>
      </c>
      <c r="C27" s="11" t="s">
        <v>453</v>
      </c>
      <c r="D27" s="11" t="s">
        <v>552</v>
      </c>
      <c r="E27" s="12" t="s">
        <v>551</v>
      </c>
      <c r="F27" s="12">
        <v>125.5</v>
      </c>
      <c r="G27" s="14">
        <f t="shared" si="0"/>
        <v>37.65</v>
      </c>
      <c r="H27" s="14">
        <v>78</v>
      </c>
      <c r="I27" s="33">
        <f t="shared" si="1"/>
        <v>31.200000000000003</v>
      </c>
      <c r="J27" s="129">
        <f t="shared" si="2"/>
        <v>68.85</v>
      </c>
      <c r="K27" s="4">
        <v>3</v>
      </c>
    </row>
    <row r="28" spans="1:11" ht="27.75" customHeight="1" thickBot="1">
      <c r="A28" s="49" t="s">
        <v>543</v>
      </c>
      <c r="B28" s="49" t="s">
        <v>550</v>
      </c>
      <c r="C28" s="50" t="s">
        <v>453</v>
      </c>
      <c r="D28" s="50" t="s">
        <v>549</v>
      </c>
      <c r="E28" s="51" t="s">
        <v>548</v>
      </c>
      <c r="F28" s="51">
        <v>125.2</v>
      </c>
      <c r="G28" s="52">
        <f t="shared" si="0"/>
        <v>37.56</v>
      </c>
      <c r="H28" s="52">
        <v>81.4</v>
      </c>
      <c r="I28" s="94">
        <f t="shared" si="1"/>
        <v>32.56</v>
      </c>
      <c r="J28" s="126">
        <f t="shared" si="2"/>
        <v>70.12</v>
      </c>
      <c r="K28" s="125">
        <v>2</v>
      </c>
    </row>
    <row r="29" spans="1:11" ht="27.75" customHeight="1" thickTop="1">
      <c r="A29" s="45" t="s">
        <v>543</v>
      </c>
      <c r="B29" s="45" t="s">
        <v>542</v>
      </c>
      <c r="C29" s="46" t="s">
        <v>453</v>
      </c>
      <c r="D29" s="46" t="s">
        <v>547</v>
      </c>
      <c r="E29" s="47" t="s">
        <v>546</v>
      </c>
      <c r="F29" s="47">
        <v>134.5</v>
      </c>
      <c r="G29" s="48">
        <f t="shared" si="0"/>
        <v>40.35</v>
      </c>
      <c r="H29" s="48">
        <v>81.8</v>
      </c>
      <c r="I29" s="77">
        <f t="shared" si="1"/>
        <v>32.72</v>
      </c>
      <c r="J29" s="123">
        <f t="shared" si="2"/>
        <v>73.07</v>
      </c>
      <c r="K29" s="105">
        <v>1</v>
      </c>
    </row>
    <row r="30" spans="1:11" ht="27.75" customHeight="1">
      <c r="A30" s="10" t="s">
        <v>543</v>
      </c>
      <c r="B30" s="10" t="s">
        <v>542</v>
      </c>
      <c r="C30" s="11" t="s">
        <v>453</v>
      </c>
      <c r="D30" s="11" t="s">
        <v>545</v>
      </c>
      <c r="E30" s="12" t="s">
        <v>544</v>
      </c>
      <c r="F30" s="12">
        <v>134.5</v>
      </c>
      <c r="G30" s="14">
        <f t="shared" si="0"/>
        <v>40.35</v>
      </c>
      <c r="H30" s="14">
        <v>76.6</v>
      </c>
      <c r="I30" s="33">
        <f t="shared" si="1"/>
        <v>30.64</v>
      </c>
      <c r="J30" s="129">
        <f t="shared" si="2"/>
        <v>70.99000000000001</v>
      </c>
      <c r="K30" s="4">
        <v>3</v>
      </c>
    </row>
    <row r="31" spans="1:11" ht="27.75" customHeight="1" thickBot="1">
      <c r="A31" s="49" t="s">
        <v>543</v>
      </c>
      <c r="B31" s="49" t="s">
        <v>542</v>
      </c>
      <c r="C31" s="50" t="s">
        <v>453</v>
      </c>
      <c r="D31" s="50" t="s">
        <v>541</v>
      </c>
      <c r="E31" s="51" t="s">
        <v>540</v>
      </c>
      <c r="F31" s="51">
        <v>133.8</v>
      </c>
      <c r="G31" s="52">
        <f t="shared" si="0"/>
        <v>40.14</v>
      </c>
      <c r="H31" s="52">
        <v>78.8</v>
      </c>
      <c r="I31" s="91">
        <f t="shared" si="1"/>
        <v>31.52</v>
      </c>
      <c r="J31" s="124">
        <f t="shared" si="2"/>
        <v>71.66</v>
      </c>
      <c r="K31" s="125">
        <v>2</v>
      </c>
    </row>
    <row r="32" spans="1:11" ht="27.75" customHeight="1" thickTop="1">
      <c r="A32" s="45" t="s">
        <v>580</v>
      </c>
      <c r="B32" s="45" t="s">
        <v>579</v>
      </c>
      <c r="C32" s="46" t="s">
        <v>368</v>
      </c>
      <c r="D32" s="46" t="s">
        <v>584</v>
      </c>
      <c r="E32" s="47" t="s">
        <v>583</v>
      </c>
      <c r="F32" s="47">
        <v>126.5</v>
      </c>
      <c r="G32" s="48">
        <f t="shared" si="0"/>
        <v>37.949999999999996</v>
      </c>
      <c r="H32" s="48">
        <v>78.8</v>
      </c>
      <c r="I32" s="77">
        <f t="shared" si="1"/>
        <v>31.52</v>
      </c>
      <c r="J32" s="123">
        <f t="shared" si="2"/>
        <v>69.47</v>
      </c>
      <c r="K32" s="105">
        <v>2</v>
      </c>
    </row>
    <row r="33" spans="1:11" ht="27.75" customHeight="1">
      <c r="A33" s="10" t="s">
        <v>580</v>
      </c>
      <c r="B33" s="10" t="s">
        <v>579</v>
      </c>
      <c r="C33" s="11" t="s">
        <v>368</v>
      </c>
      <c r="D33" s="11" t="s">
        <v>582</v>
      </c>
      <c r="E33" s="12" t="s">
        <v>581</v>
      </c>
      <c r="F33" s="12">
        <v>125.5</v>
      </c>
      <c r="G33" s="14">
        <f t="shared" si="0"/>
        <v>37.65</v>
      </c>
      <c r="H33" s="14">
        <v>81.4</v>
      </c>
      <c r="I33" s="33">
        <f t="shared" si="1"/>
        <v>32.56</v>
      </c>
      <c r="J33" s="129">
        <f t="shared" si="2"/>
        <v>70.21000000000001</v>
      </c>
      <c r="K33" s="4">
        <v>1</v>
      </c>
    </row>
    <row r="34" spans="1:11" ht="27.75" customHeight="1" thickBot="1">
      <c r="A34" s="49" t="s">
        <v>580</v>
      </c>
      <c r="B34" s="49" t="s">
        <v>579</v>
      </c>
      <c r="C34" s="50" t="s">
        <v>368</v>
      </c>
      <c r="D34" s="50" t="s">
        <v>578</v>
      </c>
      <c r="E34" s="51" t="s">
        <v>577</v>
      </c>
      <c r="F34" s="51">
        <v>120</v>
      </c>
      <c r="G34" s="52">
        <f t="shared" si="0"/>
        <v>36</v>
      </c>
      <c r="H34" s="52">
        <v>79.2</v>
      </c>
      <c r="I34" s="94">
        <f t="shared" si="1"/>
        <v>31.680000000000003</v>
      </c>
      <c r="J34" s="126">
        <f t="shared" si="2"/>
        <v>67.68</v>
      </c>
      <c r="K34" s="125">
        <v>3</v>
      </c>
    </row>
    <row r="35" spans="1:11" ht="27.75" customHeight="1" thickTop="1">
      <c r="A35" s="45" t="s">
        <v>566</v>
      </c>
      <c r="B35" s="45" t="s">
        <v>565</v>
      </c>
      <c r="C35" s="46" t="s">
        <v>564</v>
      </c>
      <c r="D35" s="46" t="s">
        <v>576</v>
      </c>
      <c r="E35" s="47" t="s">
        <v>575</v>
      </c>
      <c r="F35" s="47">
        <v>137.8</v>
      </c>
      <c r="G35" s="48">
        <f t="shared" si="0"/>
        <v>41.34</v>
      </c>
      <c r="H35" s="48">
        <v>80.2</v>
      </c>
      <c r="I35" s="77">
        <f t="shared" si="1"/>
        <v>32.080000000000005</v>
      </c>
      <c r="J35" s="123">
        <f t="shared" si="2"/>
        <v>73.42000000000002</v>
      </c>
      <c r="K35" s="105">
        <v>1</v>
      </c>
    </row>
    <row r="36" spans="1:11" ht="27.75" customHeight="1">
      <c r="A36" s="10" t="s">
        <v>566</v>
      </c>
      <c r="B36" s="10" t="s">
        <v>565</v>
      </c>
      <c r="C36" s="11" t="s">
        <v>564</v>
      </c>
      <c r="D36" s="11" t="s">
        <v>574</v>
      </c>
      <c r="E36" s="12" t="s">
        <v>573</v>
      </c>
      <c r="F36" s="12">
        <v>134.4</v>
      </c>
      <c r="G36" s="14">
        <f aca="true" t="shared" si="3" ref="G36:G58">F36*0.3</f>
        <v>40.32</v>
      </c>
      <c r="H36" s="14">
        <v>74</v>
      </c>
      <c r="I36" s="33">
        <f t="shared" si="1"/>
        <v>29.6</v>
      </c>
      <c r="J36" s="129">
        <f t="shared" si="2"/>
        <v>69.92</v>
      </c>
      <c r="K36" s="4">
        <v>3</v>
      </c>
    </row>
    <row r="37" spans="1:11" ht="27.75" customHeight="1">
      <c r="A37" s="10" t="s">
        <v>566</v>
      </c>
      <c r="B37" s="10" t="s">
        <v>565</v>
      </c>
      <c r="C37" s="11" t="s">
        <v>564</v>
      </c>
      <c r="D37" s="11" t="s">
        <v>572</v>
      </c>
      <c r="E37" s="12" t="s">
        <v>571</v>
      </c>
      <c r="F37" s="12">
        <v>132.4</v>
      </c>
      <c r="G37" s="14">
        <f t="shared" si="3"/>
        <v>39.72</v>
      </c>
      <c r="H37" s="14">
        <v>71.8</v>
      </c>
      <c r="I37" s="33">
        <f t="shared" si="1"/>
        <v>28.72</v>
      </c>
      <c r="J37" s="129">
        <f t="shared" si="2"/>
        <v>68.44</v>
      </c>
      <c r="K37" s="4">
        <v>5</v>
      </c>
    </row>
    <row r="38" spans="1:11" ht="27.75" customHeight="1">
      <c r="A38" s="10" t="s">
        <v>566</v>
      </c>
      <c r="B38" s="10" t="s">
        <v>565</v>
      </c>
      <c r="C38" s="11" t="s">
        <v>564</v>
      </c>
      <c r="D38" s="11" t="s">
        <v>570</v>
      </c>
      <c r="E38" s="12" t="s">
        <v>569</v>
      </c>
      <c r="F38" s="12">
        <v>131.1</v>
      </c>
      <c r="G38" s="14">
        <f t="shared" si="3"/>
        <v>39.33</v>
      </c>
      <c r="H38" s="14">
        <v>77.6</v>
      </c>
      <c r="I38" s="33">
        <f t="shared" si="1"/>
        <v>31.04</v>
      </c>
      <c r="J38" s="129">
        <f t="shared" si="2"/>
        <v>70.37</v>
      </c>
      <c r="K38" s="4">
        <v>2</v>
      </c>
    </row>
    <row r="39" spans="1:11" ht="27.75" customHeight="1">
      <c r="A39" s="10" t="s">
        <v>566</v>
      </c>
      <c r="B39" s="10" t="s">
        <v>565</v>
      </c>
      <c r="C39" s="11" t="s">
        <v>564</v>
      </c>
      <c r="D39" s="11" t="s">
        <v>568</v>
      </c>
      <c r="E39" s="12" t="s">
        <v>567</v>
      </c>
      <c r="F39" s="12">
        <v>129.8</v>
      </c>
      <c r="G39" s="14">
        <f t="shared" si="3"/>
        <v>38.940000000000005</v>
      </c>
      <c r="H39" s="14">
        <v>71.4</v>
      </c>
      <c r="I39" s="33">
        <f t="shared" si="1"/>
        <v>28.560000000000002</v>
      </c>
      <c r="J39" s="129">
        <f t="shared" si="2"/>
        <v>67.5</v>
      </c>
      <c r="K39" s="4">
        <v>6</v>
      </c>
    </row>
    <row r="40" spans="1:11" ht="27.75" customHeight="1" thickBot="1">
      <c r="A40" s="49" t="s">
        <v>566</v>
      </c>
      <c r="B40" s="10" t="s">
        <v>739</v>
      </c>
      <c r="C40" s="50" t="s">
        <v>564</v>
      </c>
      <c r="D40" s="50" t="s">
        <v>563</v>
      </c>
      <c r="E40" s="51" t="s">
        <v>562</v>
      </c>
      <c r="F40" s="51">
        <v>128.8</v>
      </c>
      <c r="G40" s="52">
        <f t="shared" si="3"/>
        <v>38.64</v>
      </c>
      <c r="H40" s="52">
        <v>76.6</v>
      </c>
      <c r="I40" s="91">
        <f t="shared" si="1"/>
        <v>30.64</v>
      </c>
      <c r="J40" s="124">
        <f t="shared" si="2"/>
        <v>69.28</v>
      </c>
      <c r="K40" s="125">
        <v>4</v>
      </c>
    </row>
    <row r="41" spans="1:11" ht="27.75" customHeight="1" thickTop="1">
      <c r="A41" s="45" t="s">
        <v>566</v>
      </c>
      <c r="B41" s="45" t="s">
        <v>594</v>
      </c>
      <c r="C41" s="46" t="s">
        <v>564</v>
      </c>
      <c r="D41" s="46" t="s">
        <v>604</v>
      </c>
      <c r="E41" s="47" t="s">
        <v>603</v>
      </c>
      <c r="F41" s="47">
        <v>152.7</v>
      </c>
      <c r="G41" s="48">
        <f t="shared" si="3"/>
        <v>45.809999999999995</v>
      </c>
      <c r="H41" s="48">
        <v>80.4</v>
      </c>
      <c r="I41" s="77">
        <f t="shared" si="1"/>
        <v>32.160000000000004</v>
      </c>
      <c r="J41" s="123">
        <f t="shared" si="2"/>
        <v>77.97</v>
      </c>
      <c r="K41" s="105">
        <v>1</v>
      </c>
    </row>
    <row r="42" spans="1:11" ht="27.75" customHeight="1">
      <c r="A42" s="10" t="s">
        <v>566</v>
      </c>
      <c r="B42" s="10" t="s">
        <v>594</v>
      </c>
      <c r="C42" s="11" t="s">
        <v>564</v>
      </c>
      <c r="D42" s="11" t="s">
        <v>602</v>
      </c>
      <c r="E42" s="12" t="s">
        <v>601</v>
      </c>
      <c r="F42" s="12">
        <v>146.7</v>
      </c>
      <c r="G42" s="14">
        <f t="shared" si="3"/>
        <v>44.01</v>
      </c>
      <c r="H42" s="14">
        <v>81.8</v>
      </c>
      <c r="I42" s="33">
        <f t="shared" si="1"/>
        <v>32.72</v>
      </c>
      <c r="J42" s="129">
        <f t="shared" si="2"/>
        <v>76.72999999999999</v>
      </c>
      <c r="K42" s="4">
        <v>2</v>
      </c>
    </row>
    <row r="43" spans="1:11" ht="27.75" customHeight="1">
      <c r="A43" s="10" t="s">
        <v>566</v>
      </c>
      <c r="B43" s="10" t="s">
        <v>594</v>
      </c>
      <c r="C43" s="11" t="s">
        <v>564</v>
      </c>
      <c r="D43" s="11" t="s">
        <v>600</v>
      </c>
      <c r="E43" s="12" t="s">
        <v>599</v>
      </c>
      <c r="F43" s="12">
        <v>146</v>
      </c>
      <c r="G43" s="14">
        <f t="shared" si="3"/>
        <v>43.8</v>
      </c>
      <c r="H43" s="14">
        <v>67.8</v>
      </c>
      <c r="I43" s="33">
        <f t="shared" si="1"/>
        <v>27.12</v>
      </c>
      <c r="J43" s="129">
        <f t="shared" si="2"/>
        <v>70.92</v>
      </c>
      <c r="K43" s="4">
        <v>6</v>
      </c>
    </row>
    <row r="44" spans="1:11" ht="27.75" customHeight="1">
      <c r="A44" s="10" t="s">
        <v>566</v>
      </c>
      <c r="B44" s="10" t="s">
        <v>594</v>
      </c>
      <c r="C44" s="11" t="s">
        <v>564</v>
      </c>
      <c r="D44" s="11" t="s">
        <v>598</v>
      </c>
      <c r="E44" s="12" t="s">
        <v>597</v>
      </c>
      <c r="F44" s="12">
        <v>143.4</v>
      </c>
      <c r="G44" s="14">
        <f t="shared" si="3"/>
        <v>43.02</v>
      </c>
      <c r="H44" s="14">
        <v>78</v>
      </c>
      <c r="I44" s="33">
        <f t="shared" si="1"/>
        <v>31.200000000000003</v>
      </c>
      <c r="J44" s="129">
        <f t="shared" si="2"/>
        <v>74.22</v>
      </c>
      <c r="K44" s="4">
        <v>3</v>
      </c>
    </row>
    <row r="45" spans="1:11" ht="27.75" customHeight="1">
      <c r="A45" s="10" t="s">
        <v>566</v>
      </c>
      <c r="B45" s="10" t="s">
        <v>594</v>
      </c>
      <c r="C45" s="11" t="s">
        <v>564</v>
      </c>
      <c r="D45" s="11" t="s">
        <v>596</v>
      </c>
      <c r="E45" s="12" t="s">
        <v>595</v>
      </c>
      <c r="F45" s="12">
        <v>142.3</v>
      </c>
      <c r="G45" s="14">
        <f t="shared" si="3"/>
        <v>42.690000000000005</v>
      </c>
      <c r="H45" s="14">
        <v>76</v>
      </c>
      <c r="I45" s="33">
        <f t="shared" si="1"/>
        <v>30.400000000000002</v>
      </c>
      <c r="J45" s="129">
        <f t="shared" si="2"/>
        <v>73.09</v>
      </c>
      <c r="K45" s="4">
        <v>4</v>
      </c>
    </row>
    <row r="46" spans="1:11" ht="27.75" customHeight="1" thickBot="1">
      <c r="A46" s="49" t="s">
        <v>566</v>
      </c>
      <c r="B46" s="49" t="s">
        <v>594</v>
      </c>
      <c r="C46" s="50" t="s">
        <v>564</v>
      </c>
      <c r="D46" s="50">
        <v>20108917</v>
      </c>
      <c r="E46" s="51" t="s">
        <v>593</v>
      </c>
      <c r="F46" s="51">
        <v>139.9</v>
      </c>
      <c r="G46" s="52">
        <f t="shared" si="3"/>
        <v>41.97</v>
      </c>
      <c r="H46" s="52">
        <v>72.4</v>
      </c>
      <c r="I46" s="94">
        <f t="shared" si="1"/>
        <v>28.960000000000004</v>
      </c>
      <c r="J46" s="126">
        <f t="shared" si="2"/>
        <v>70.93</v>
      </c>
      <c r="K46" s="125">
        <v>5</v>
      </c>
    </row>
    <row r="47" spans="1:11" ht="27.75" customHeight="1" thickTop="1">
      <c r="A47" s="45" t="s">
        <v>588</v>
      </c>
      <c r="B47" s="45" t="s">
        <v>587</v>
      </c>
      <c r="C47" s="46" t="s">
        <v>247</v>
      </c>
      <c r="D47" s="46" t="s">
        <v>592</v>
      </c>
      <c r="E47" s="47" t="s">
        <v>591</v>
      </c>
      <c r="F47" s="47">
        <v>137.7</v>
      </c>
      <c r="G47" s="48">
        <f t="shared" si="3"/>
        <v>41.309999999999995</v>
      </c>
      <c r="H47" s="48">
        <v>79.2</v>
      </c>
      <c r="I47" s="77">
        <f t="shared" si="1"/>
        <v>31.680000000000003</v>
      </c>
      <c r="J47" s="123">
        <f t="shared" si="2"/>
        <v>72.99</v>
      </c>
      <c r="K47" s="105">
        <v>1</v>
      </c>
    </row>
    <row r="48" spans="1:11" ht="27.75" customHeight="1">
      <c r="A48" s="10" t="s">
        <v>588</v>
      </c>
      <c r="B48" s="10" t="s">
        <v>587</v>
      </c>
      <c r="C48" s="11" t="s">
        <v>247</v>
      </c>
      <c r="D48" s="11" t="s">
        <v>590</v>
      </c>
      <c r="E48" s="12" t="s">
        <v>589</v>
      </c>
      <c r="F48" s="12">
        <v>135</v>
      </c>
      <c r="G48" s="14">
        <f t="shared" si="3"/>
        <v>40.5</v>
      </c>
      <c r="H48" s="14">
        <v>76.6</v>
      </c>
      <c r="I48" s="33">
        <f t="shared" si="1"/>
        <v>30.64</v>
      </c>
      <c r="J48" s="129">
        <f t="shared" si="2"/>
        <v>71.14</v>
      </c>
      <c r="K48" s="4">
        <v>2</v>
      </c>
    </row>
    <row r="49" spans="1:11" ht="27.75" customHeight="1" thickBot="1">
      <c r="A49" s="49" t="s">
        <v>588</v>
      </c>
      <c r="B49" s="49" t="s">
        <v>587</v>
      </c>
      <c r="C49" s="50" t="s">
        <v>247</v>
      </c>
      <c r="D49" s="50" t="s">
        <v>586</v>
      </c>
      <c r="E49" s="51" t="s">
        <v>585</v>
      </c>
      <c r="F49" s="51">
        <v>124.2</v>
      </c>
      <c r="G49" s="52">
        <f t="shared" si="3"/>
        <v>37.26</v>
      </c>
      <c r="H49" s="52">
        <v>78</v>
      </c>
      <c r="I49" s="91">
        <f t="shared" si="1"/>
        <v>31.200000000000003</v>
      </c>
      <c r="J49" s="124">
        <f t="shared" si="2"/>
        <v>68.46000000000001</v>
      </c>
      <c r="K49" s="125">
        <v>3</v>
      </c>
    </row>
    <row r="50" spans="1:11" ht="27.75" customHeight="1" thickTop="1">
      <c r="A50" s="45" t="s">
        <v>623</v>
      </c>
      <c r="B50" s="45" t="s">
        <v>622</v>
      </c>
      <c r="C50" s="46" t="s">
        <v>362</v>
      </c>
      <c r="D50" s="46" t="s">
        <v>627</v>
      </c>
      <c r="E50" s="47" t="s">
        <v>626</v>
      </c>
      <c r="F50" s="47">
        <v>150.4</v>
      </c>
      <c r="G50" s="48">
        <f t="shared" si="3"/>
        <v>45.12</v>
      </c>
      <c r="H50" s="48">
        <v>77</v>
      </c>
      <c r="I50" s="77">
        <f t="shared" si="1"/>
        <v>30.8</v>
      </c>
      <c r="J50" s="123">
        <f t="shared" si="2"/>
        <v>75.92</v>
      </c>
      <c r="K50" s="105">
        <v>1</v>
      </c>
    </row>
    <row r="51" spans="1:11" ht="27.75" customHeight="1">
      <c r="A51" s="10" t="s">
        <v>623</v>
      </c>
      <c r="B51" s="10" t="s">
        <v>622</v>
      </c>
      <c r="C51" s="11" t="s">
        <v>362</v>
      </c>
      <c r="D51" s="11" t="s">
        <v>625</v>
      </c>
      <c r="E51" s="12" t="s">
        <v>624</v>
      </c>
      <c r="F51" s="12">
        <v>140.2</v>
      </c>
      <c r="G51" s="14">
        <f t="shared" si="3"/>
        <v>42.059999999999995</v>
      </c>
      <c r="H51" s="14">
        <v>78.8</v>
      </c>
      <c r="I51" s="33">
        <f t="shared" si="1"/>
        <v>31.52</v>
      </c>
      <c r="J51" s="129">
        <f t="shared" si="2"/>
        <v>73.58</v>
      </c>
      <c r="K51" s="4">
        <v>2</v>
      </c>
    </row>
    <row r="52" spans="1:11" ht="27.75" customHeight="1" thickBot="1">
      <c r="A52" s="49" t="s">
        <v>623</v>
      </c>
      <c r="B52" s="49" t="s">
        <v>622</v>
      </c>
      <c r="C52" s="50" t="s">
        <v>362</v>
      </c>
      <c r="D52" s="50" t="s">
        <v>621</v>
      </c>
      <c r="E52" s="51" t="s">
        <v>620</v>
      </c>
      <c r="F52" s="51">
        <v>133.7</v>
      </c>
      <c r="G52" s="52">
        <f t="shared" si="3"/>
        <v>40.10999999999999</v>
      </c>
      <c r="H52" s="52">
        <v>75.4</v>
      </c>
      <c r="I52" s="94">
        <f t="shared" si="1"/>
        <v>30.160000000000004</v>
      </c>
      <c r="J52" s="126">
        <f t="shared" si="2"/>
        <v>70.27</v>
      </c>
      <c r="K52" s="125">
        <v>3</v>
      </c>
    </row>
    <row r="53" spans="1:11" ht="27.75" customHeight="1" thickTop="1">
      <c r="A53" s="45" t="s">
        <v>608</v>
      </c>
      <c r="B53" s="45" t="s">
        <v>615</v>
      </c>
      <c r="C53" s="46" t="s">
        <v>266</v>
      </c>
      <c r="D53" s="46" t="s">
        <v>619</v>
      </c>
      <c r="E53" s="47" t="s">
        <v>618</v>
      </c>
      <c r="F53" s="47">
        <v>137.1</v>
      </c>
      <c r="G53" s="48">
        <f t="shared" si="3"/>
        <v>41.129999999999995</v>
      </c>
      <c r="H53" s="48">
        <v>78.2</v>
      </c>
      <c r="I53" s="77">
        <f t="shared" si="1"/>
        <v>31.28</v>
      </c>
      <c r="J53" s="123">
        <f t="shared" si="2"/>
        <v>72.41</v>
      </c>
      <c r="K53" s="105">
        <v>1</v>
      </c>
    </row>
    <row r="54" spans="1:11" ht="27.75" customHeight="1">
      <c r="A54" s="10" t="s">
        <v>608</v>
      </c>
      <c r="B54" s="10" t="s">
        <v>615</v>
      </c>
      <c r="C54" s="11" t="s">
        <v>266</v>
      </c>
      <c r="D54" s="11" t="s">
        <v>617</v>
      </c>
      <c r="E54" s="12" t="s">
        <v>616</v>
      </c>
      <c r="F54" s="12">
        <v>135.5</v>
      </c>
      <c r="G54" s="14">
        <f t="shared" si="3"/>
        <v>40.65</v>
      </c>
      <c r="H54" s="14">
        <v>78</v>
      </c>
      <c r="I54" s="33">
        <f t="shared" si="1"/>
        <v>31.200000000000003</v>
      </c>
      <c r="J54" s="129">
        <f t="shared" si="2"/>
        <v>71.85</v>
      </c>
      <c r="K54" s="4">
        <v>3</v>
      </c>
    </row>
    <row r="55" spans="1:11" ht="27.75" customHeight="1" thickBot="1">
      <c r="A55" s="49" t="s">
        <v>608</v>
      </c>
      <c r="B55" s="49" t="s">
        <v>615</v>
      </c>
      <c r="C55" s="50" t="s">
        <v>266</v>
      </c>
      <c r="D55" s="50" t="s">
        <v>614</v>
      </c>
      <c r="E55" s="51" t="s">
        <v>613</v>
      </c>
      <c r="F55" s="51">
        <v>135.4</v>
      </c>
      <c r="G55" s="52">
        <f t="shared" si="3"/>
        <v>40.62</v>
      </c>
      <c r="H55" s="52">
        <v>78.6</v>
      </c>
      <c r="I55" s="94">
        <f t="shared" si="1"/>
        <v>31.439999999999998</v>
      </c>
      <c r="J55" s="126">
        <f t="shared" si="2"/>
        <v>72.06</v>
      </c>
      <c r="K55" s="125">
        <v>2</v>
      </c>
    </row>
    <row r="56" spans="1:11" ht="27.75" customHeight="1" thickTop="1">
      <c r="A56" s="45" t="s">
        <v>608</v>
      </c>
      <c r="B56" s="45" t="s">
        <v>607</v>
      </c>
      <c r="C56" s="46" t="s">
        <v>266</v>
      </c>
      <c r="D56" s="46" t="s">
        <v>612</v>
      </c>
      <c r="E56" s="47" t="s">
        <v>611</v>
      </c>
      <c r="F56" s="47">
        <v>139.7</v>
      </c>
      <c r="G56" s="48">
        <f t="shared" si="3"/>
        <v>41.91</v>
      </c>
      <c r="H56" s="48">
        <v>80</v>
      </c>
      <c r="I56" s="77">
        <f t="shared" si="1"/>
        <v>32</v>
      </c>
      <c r="J56" s="123">
        <f t="shared" si="2"/>
        <v>73.91</v>
      </c>
      <c r="K56" s="105">
        <v>1</v>
      </c>
    </row>
    <row r="57" spans="1:11" ht="27.75" customHeight="1">
      <c r="A57" s="10" t="s">
        <v>608</v>
      </c>
      <c r="B57" s="10" t="s">
        <v>607</v>
      </c>
      <c r="C57" s="11" t="s">
        <v>266</v>
      </c>
      <c r="D57" s="11" t="s">
        <v>610</v>
      </c>
      <c r="E57" s="12" t="s">
        <v>609</v>
      </c>
      <c r="F57" s="12">
        <v>139.3</v>
      </c>
      <c r="G57" s="14">
        <f t="shared" si="3"/>
        <v>41.79</v>
      </c>
      <c r="H57" s="14">
        <v>73.2</v>
      </c>
      <c r="I57" s="33">
        <f t="shared" si="1"/>
        <v>29.28</v>
      </c>
      <c r="J57" s="129">
        <f t="shared" si="2"/>
        <v>71.07</v>
      </c>
      <c r="K57" s="4">
        <v>3</v>
      </c>
    </row>
    <row r="58" spans="1:11" ht="27.75" customHeight="1">
      <c r="A58" s="10" t="s">
        <v>608</v>
      </c>
      <c r="B58" s="10" t="s">
        <v>607</v>
      </c>
      <c r="C58" s="11" t="s">
        <v>266</v>
      </c>
      <c r="D58" s="11" t="s">
        <v>606</v>
      </c>
      <c r="E58" s="12" t="s">
        <v>605</v>
      </c>
      <c r="F58" s="12">
        <v>136.5</v>
      </c>
      <c r="G58" s="14">
        <f t="shared" si="3"/>
        <v>40.949999999999996</v>
      </c>
      <c r="H58" s="14">
        <v>78.6</v>
      </c>
      <c r="I58" s="33">
        <f t="shared" si="1"/>
        <v>31.439999999999998</v>
      </c>
      <c r="J58" s="129">
        <f t="shared" si="2"/>
        <v>72.38999999999999</v>
      </c>
      <c r="K58" s="4">
        <v>2</v>
      </c>
    </row>
  </sheetData>
  <mergeCells count="10">
    <mergeCell ref="K2:K3"/>
    <mergeCell ref="H2:I2"/>
    <mergeCell ref="F2:G2"/>
    <mergeCell ref="A1:K1"/>
    <mergeCell ref="A2:A3"/>
    <mergeCell ref="B2:B3"/>
    <mergeCell ref="C2:C3"/>
    <mergeCell ref="D2:D3"/>
    <mergeCell ref="J2:J3"/>
    <mergeCell ref="E2:E3"/>
  </mergeCells>
  <printOptions/>
  <pageMargins left="0.43" right="0.15748031496062992" top="0.3937007874015748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56"/>
  <sheetViews>
    <sheetView workbookViewId="0" topLeftCell="A1">
      <selection activeCell="A2" sqref="A2:A3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2" customWidth="1"/>
    <col min="4" max="4" width="10.375" style="0" customWidth="1"/>
    <col min="5" max="5" width="7.50390625" style="0" customWidth="1"/>
    <col min="6" max="6" width="9.125" style="1" customWidth="1"/>
    <col min="7" max="7" width="9.125" style="3" customWidth="1"/>
    <col min="8" max="9" width="9.125" style="0" customWidth="1"/>
    <col min="10" max="10" width="7.625" style="130" customWidth="1"/>
    <col min="11" max="11" width="5.375" style="130" customWidth="1"/>
  </cols>
  <sheetData>
    <row r="1" spans="1:11" ht="25.5">
      <c r="A1" s="113" t="s">
        <v>737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5" customFormat="1" ht="14.25" customHeight="1">
      <c r="A2" s="110" t="s">
        <v>205</v>
      </c>
      <c r="B2" s="110" t="s">
        <v>206</v>
      </c>
      <c r="C2" s="114" t="s">
        <v>207</v>
      </c>
      <c r="D2" s="110" t="s">
        <v>179</v>
      </c>
      <c r="E2" s="118" t="s">
        <v>208</v>
      </c>
      <c r="F2" s="110" t="s">
        <v>209</v>
      </c>
      <c r="G2" s="110"/>
      <c r="H2" s="110" t="s">
        <v>210</v>
      </c>
      <c r="I2" s="110"/>
      <c r="J2" s="110" t="s">
        <v>182</v>
      </c>
      <c r="K2" s="108" t="s">
        <v>186</v>
      </c>
    </row>
    <row r="3" spans="1:11" s="5" customFormat="1" ht="21.75" customHeight="1">
      <c r="A3" s="110"/>
      <c r="B3" s="110"/>
      <c r="C3" s="114"/>
      <c r="D3" s="110"/>
      <c r="E3" s="119"/>
      <c r="F3" s="4" t="s">
        <v>211</v>
      </c>
      <c r="G3" s="6" t="s">
        <v>212</v>
      </c>
      <c r="H3" s="4" t="s">
        <v>213</v>
      </c>
      <c r="I3" s="4" t="s">
        <v>212</v>
      </c>
      <c r="J3" s="110"/>
      <c r="K3" s="109"/>
    </row>
    <row r="4" spans="1:11" ht="29.25" customHeight="1">
      <c r="A4" s="10" t="s">
        <v>0</v>
      </c>
      <c r="B4" s="10" t="s">
        <v>3</v>
      </c>
      <c r="C4" s="11">
        <v>3</v>
      </c>
      <c r="D4" s="11" t="s">
        <v>17</v>
      </c>
      <c r="E4" s="12" t="s">
        <v>16</v>
      </c>
      <c r="F4" s="12">
        <v>128.6</v>
      </c>
      <c r="G4" s="14">
        <f aca="true" t="shared" si="0" ref="G4:G35">F4*0.3</f>
        <v>38.58</v>
      </c>
      <c r="H4" s="14">
        <v>76</v>
      </c>
      <c r="I4" s="12">
        <f>H4*0.4</f>
        <v>30.400000000000002</v>
      </c>
      <c r="J4" s="129">
        <f>SUM(G4+I4)</f>
        <v>68.98</v>
      </c>
      <c r="K4" s="4">
        <v>2</v>
      </c>
    </row>
    <row r="5" spans="1:11" ht="29.25" customHeight="1">
      <c r="A5" s="10" t="s">
        <v>0</v>
      </c>
      <c r="B5" s="10" t="s">
        <v>3</v>
      </c>
      <c r="C5" s="11">
        <v>3</v>
      </c>
      <c r="D5" s="11" t="s">
        <v>15</v>
      </c>
      <c r="E5" s="12" t="s">
        <v>14</v>
      </c>
      <c r="F5" s="12">
        <v>124.3</v>
      </c>
      <c r="G5" s="14">
        <f t="shared" si="0"/>
        <v>37.29</v>
      </c>
      <c r="H5" s="14">
        <v>80.4</v>
      </c>
      <c r="I5" s="12">
        <f aca="true" t="shared" si="1" ref="I5:I56">H5*0.4</f>
        <v>32.160000000000004</v>
      </c>
      <c r="J5" s="129">
        <f aca="true" t="shared" si="2" ref="J5:J56">SUM(G5+I5)</f>
        <v>69.45</v>
      </c>
      <c r="K5" s="4">
        <v>1</v>
      </c>
    </row>
    <row r="6" spans="1:11" ht="29.25" customHeight="1">
      <c r="A6" s="10" t="s">
        <v>0</v>
      </c>
      <c r="B6" s="10" t="s">
        <v>3</v>
      </c>
      <c r="C6" s="11">
        <v>3</v>
      </c>
      <c r="D6" s="11" t="s">
        <v>13</v>
      </c>
      <c r="E6" s="12" t="s">
        <v>12</v>
      </c>
      <c r="F6" s="12">
        <v>116.1</v>
      </c>
      <c r="G6" s="14">
        <f t="shared" si="0"/>
        <v>34.83</v>
      </c>
      <c r="H6" s="14">
        <v>77.4</v>
      </c>
      <c r="I6" s="12">
        <f t="shared" si="1"/>
        <v>30.960000000000004</v>
      </c>
      <c r="J6" s="129">
        <f t="shared" si="2"/>
        <v>65.79</v>
      </c>
      <c r="K6" s="4">
        <v>3</v>
      </c>
    </row>
    <row r="7" spans="1:11" ht="29.25" customHeight="1">
      <c r="A7" s="10" t="s">
        <v>0</v>
      </c>
      <c r="B7" s="10" t="s">
        <v>3</v>
      </c>
      <c r="C7" s="11">
        <v>3</v>
      </c>
      <c r="D7" s="11" t="s">
        <v>11</v>
      </c>
      <c r="E7" s="12" t="s">
        <v>10</v>
      </c>
      <c r="F7" s="12">
        <v>115</v>
      </c>
      <c r="G7" s="14">
        <f t="shared" si="0"/>
        <v>34.5</v>
      </c>
      <c r="H7" s="14">
        <v>75.8</v>
      </c>
      <c r="I7" s="12">
        <f t="shared" si="1"/>
        <v>30.32</v>
      </c>
      <c r="J7" s="129">
        <f t="shared" si="2"/>
        <v>64.82</v>
      </c>
      <c r="K7" s="4">
        <v>5</v>
      </c>
    </row>
    <row r="8" spans="1:11" ht="29.25" customHeight="1">
      <c r="A8" s="10" t="s">
        <v>0</v>
      </c>
      <c r="B8" s="10" t="s">
        <v>3</v>
      </c>
      <c r="C8" s="11">
        <v>3</v>
      </c>
      <c r="D8" s="11" t="s">
        <v>9</v>
      </c>
      <c r="E8" s="12" t="s">
        <v>8</v>
      </c>
      <c r="F8" s="12">
        <v>114.6</v>
      </c>
      <c r="G8" s="14">
        <f t="shared" si="0"/>
        <v>34.379999999999995</v>
      </c>
      <c r="H8" s="14">
        <v>78.2</v>
      </c>
      <c r="I8" s="12">
        <f t="shared" si="1"/>
        <v>31.28</v>
      </c>
      <c r="J8" s="129">
        <f t="shared" si="2"/>
        <v>65.66</v>
      </c>
      <c r="K8" s="4">
        <v>4</v>
      </c>
    </row>
    <row r="9" spans="1:11" ht="29.25" customHeight="1">
      <c r="A9" s="10" t="s">
        <v>0</v>
      </c>
      <c r="B9" s="10" t="s">
        <v>3</v>
      </c>
      <c r="C9" s="11">
        <v>3</v>
      </c>
      <c r="D9" s="11" t="s">
        <v>7</v>
      </c>
      <c r="E9" s="12" t="s">
        <v>6</v>
      </c>
      <c r="F9" s="12">
        <v>112.9</v>
      </c>
      <c r="G9" s="14">
        <f t="shared" si="0"/>
        <v>33.87</v>
      </c>
      <c r="H9" s="14">
        <v>74.6</v>
      </c>
      <c r="I9" s="12">
        <f t="shared" si="1"/>
        <v>29.84</v>
      </c>
      <c r="J9" s="129">
        <f t="shared" si="2"/>
        <v>63.709999999999994</v>
      </c>
      <c r="K9" s="4">
        <v>6</v>
      </c>
    </row>
    <row r="10" spans="1:11" ht="29.25" customHeight="1">
      <c r="A10" s="10" t="s">
        <v>0</v>
      </c>
      <c r="B10" s="10" t="s">
        <v>3</v>
      </c>
      <c r="C10" s="11">
        <v>3</v>
      </c>
      <c r="D10" s="11" t="s">
        <v>5</v>
      </c>
      <c r="E10" s="12" t="s">
        <v>4</v>
      </c>
      <c r="F10" s="12">
        <v>109.5</v>
      </c>
      <c r="G10" s="14">
        <f t="shared" si="0"/>
        <v>32.85</v>
      </c>
      <c r="H10" s="14">
        <v>76.4</v>
      </c>
      <c r="I10" s="12">
        <f t="shared" si="1"/>
        <v>30.560000000000002</v>
      </c>
      <c r="J10" s="129">
        <f t="shared" si="2"/>
        <v>63.410000000000004</v>
      </c>
      <c r="K10" s="4">
        <v>7</v>
      </c>
    </row>
    <row r="11" spans="1:11" ht="29.25" customHeight="1" thickBot="1">
      <c r="A11" s="49" t="s">
        <v>0</v>
      </c>
      <c r="B11" s="49" t="s">
        <v>3</v>
      </c>
      <c r="C11" s="50">
        <v>3</v>
      </c>
      <c r="D11" s="50" t="s">
        <v>2</v>
      </c>
      <c r="E11" s="51" t="s">
        <v>1</v>
      </c>
      <c r="F11" s="51">
        <v>105.8</v>
      </c>
      <c r="G11" s="52">
        <f t="shared" si="0"/>
        <v>31.74</v>
      </c>
      <c r="H11" s="52">
        <v>73.8</v>
      </c>
      <c r="I11" s="51">
        <f t="shared" si="1"/>
        <v>29.52</v>
      </c>
      <c r="J11" s="124">
        <f t="shared" si="2"/>
        <v>61.26</v>
      </c>
      <c r="K11" s="125">
        <v>8</v>
      </c>
    </row>
    <row r="12" spans="1:11" ht="29.25" customHeight="1" thickTop="1">
      <c r="A12" s="45" t="s">
        <v>0</v>
      </c>
      <c r="B12" s="45" t="s">
        <v>20</v>
      </c>
      <c r="C12" s="46">
        <v>3</v>
      </c>
      <c r="D12" s="46" t="s">
        <v>36</v>
      </c>
      <c r="E12" s="47" t="s">
        <v>35</v>
      </c>
      <c r="F12" s="47">
        <v>127.6</v>
      </c>
      <c r="G12" s="48">
        <f t="shared" si="0"/>
        <v>38.279999999999994</v>
      </c>
      <c r="H12" s="48">
        <v>76</v>
      </c>
      <c r="I12" s="47">
        <f t="shared" si="1"/>
        <v>30.400000000000002</v>
      </c>
      <c r="J12" s="123">
        <f t="shared" si="2"/>
        <v>68.67999999999999</v>
      </c>
      <c r="K12" s="105">
        <v>1</v>
      </c>
    </row>
    <row r="13" spans="1:11" ht="29.25" customHeight="1">
      <c r="A13" s="10" t="s">
        <v>0</v>
      </c>
      <c r="B13" s="10" t="s">
        <v>20</v>
      </c>
      <c r="C13" s="11">
        <v>3</v>
      </c>
      <c r="D13" s="11" t="s">
        <v>34</v>
      </c>
      <c r="E13" s="12" t="s">
        <v>33</v>
      </c>
      <c r="F13" s="12">
        <v>123.5</v>
      </c>
      <c r="G13" s="14">
        <f t="shared" si="0"/>
        <v>37.05</v>
      </c>
      <c r="H13" s="14">
        <v>74.8</v>
      </c>
      <c r="I13" s="12">
        <f t="shared" si="1"/>
        <v>29.92</v>
      </c>
      <c r="J13" s="129">
        <f t="shared" si="2"/>
        <v>66.97</v>
      </c>
      <c r="K13" s="4">
        <v>3</v>
      </c>
    </row>
    <row r="14" spans="1:11" ht="29.25" customHeight="1">
      <c r="A14" s="10" t="s">
        <v>0</v>
      </c>
      <c r="B14" s="10" t="s">
        <v>20</v>
      </c>
      <c r="C14" s="11">
        <v>3</v>
      </c>
      <c r="D14" s="11" t="s">
        <v>32</v>
      </c>
      <c r="E14" s="12" t="s">
        <v>31</v>
      </c>
      <c r="F14" s="12">
        <v>119.9</v>
      </c>
      <c r="G14" s="14">
        <f t="shared" si="0"/>
        <v>35.97</v>
      </c>
      <c r="H14" s="14">
        <v>78.2</v>
      </c>
      <c r="I14" s="12">
        <f t="shared" si="1"/>
        <v>31.28</v>
      </c>
      <c r="J14" s="129">
        <f t="shared" si="2"/>
        <v>67.25</v>
      </c>
      <c r="K14" s="4">
        <v>2</v>
      </c>
    </row>
    <row r="15" spans="1:11" ht="29.25" customHeight="1">
      <c r="A15" s="10" t="s">
        <v>0</v>
      </c>
      <c r="B15" s="10" t="s">
        <v>20</v>
      </c>
      <c r="C15" s="11">
        <v>3</v>
      </c>
      <c r="D15" s="11" t="s">
        <v>30</v>
      </c>
      <c r="E15" s="12" t="s">
        <v>29</v>
      </c>
      <c r="F15" s="12">
        <v>119.1</v>
      </c>
      <c r="G15" s="14">
        <f t="shared" si="0"/>
        <v>35.73</v>
      </c>
      <c r="H15" s="14">
        <v>76.4</v>
      </c>
      <c r="I15" s="12">
        <f t="shared" si="1"/>
        <v>30.560000000000002</v>
      </c>
      <c r="J15" s="129">
        <f t="shared" si="2"/>
        <v>66.28999999999999</v>
      </c>
      <c r="K15" s="4">
        <v>5</v>
      </c>
    </row>
    <row r="16" spans="1:11" ht="29.25" customHeight="1">
      <c r="A16" s="10" t="s">
        <v>0</v>
      </c>
      <c r="B16" s="10" t="s">
        <v>20</v>
      </c>
      <c r="C16" s="11">
        <v>3</v>
      </c>
      <c r="D16" s="11" t="s">
        <v>28</v>
      </c>
      <c r="E16" s="12" t="s">
        <v>27</v>
      </c>
      <c r="F16" s="12">
        <v>118.5</v>
      </c>
      <c r="G16" s="14">
        <f t="shared" si="0"/>
        <v>35.55</v>
      </c>
      <c r="H16" s="14">
        <v>77.2</v>
      </c>
      <c r="I16" s="12">
        <f t="shared" si="1"/>
        <v>30.880000000000003</v>
      </c>
      <c r="J16" s="129">
        <f t="shared" si="2"/>
        <v>66.43</v>
      </c>
      <c r="K16" s="4">
        <v>4</v>
      </c>
    </row>
    <row r="17" spans="1:11" ht="29.25" customHeight="1">
      <c r="A17" s="10" t="s">
        <v>0</v>
      </c>
      <c r="B17" s="10" t="s">
        <v>20</v>
      </c>
      <c r="C17" s="11">
        <v>3</v>
      </c>
      <c r="D17" s="11" t="s">
        <v>26</v>
      </c>
      <c r="E17" s="12" t="s">
        <v>25</v>
      </c>
      <c r="F17" s="12">
        <v>112.9</v>
      </c>
      <c r="G17" s="14">
        <f t="shared" si="0"/>
        <v>33.87</v>
      </c>
      <c r="H17" s="14">
        <v>79.8</v>
      </c>
      <c r="I17" s="12">
        <f t="shared" si="1"/>
        <v>31.92</v>
      </c>
      <c r="J17" s="129">
        <f t="shared" si="2"/>
        <v>65.78999999999999</v>
      </c>
      <c r="K17" s="4">
        <v>6</v>
      </c>
    </row>
    <row r="18" spans="1:11" ht="29.25" customHeight="1">
      <c r="A18" s="10" t="s">
        <v>0</v>
      </c>
      <c r="B18" s="10" t="s">
        <v>20</v>
      </c>
      <c r="C18" s="11">
        <v>3</v>
      </c>
      <c r="D18" s="11" t="s">
        <v>24</v>
      </c>
      <c r="E18" s="12" t="s">
        <v>23</v>
      </c>
      <c r="F18" s="12">
        <v>112.4</v>
      </c>
      <c r="G18" s="14">
        <f t="shared" si="0"/>
        <v>33.72</v>
      </c>
      <c r="H18" s="14">
        <v>79.8</v>
      </c>
      <c r="I18" s="12">
        <f t="shared" si="1"/>
        <v>31.92</v>
      </c>
      <c r="J18" s="129">
        <f t="shared" si="2"/>
        <v>65.64</v>
      </c>
      <c r="K18" s="4">
        <v>7</v>
      </c>
    </row>
    <row r="19" spans="1:11" ht="29.25" customHeight="1">
      <c r="A19" s="10" t="s">
        <v>0</v>
      </c>
      <c r="B19" s="10" t="s">
        <v>20</v>
      </c>
      <c r="C19" s="11">
        <v>3</v>
      </c>
      <c r="D19" s="11" t="s">
        <v>22</v>
      </c>
      <c r="E19" s="12" t="s">
        <v>21</v>
      </c>
      <c r="F19" s="12">
        <v>110.8</v>
      </c>
      <c r="G19" s="14">
        <f t="shared" si="0"/>
        <v>33.239999999999995</v>
      </c>
      <c r="H19" s="14">
        <v>74.8</v>
      </c>
      <c r="I19" s="12">
        <f t="shared" si="1"/>
        <v>29.92</v>
      </c>
      <c r="J19" s="129">
        <f t="shared" si="2"/>
        <v>63.16</v>
      </c>
      <c r="K19" s="4">
        <v>8</v>
      </c>
    </row>
    <row r="20" spans="1:11" ht="29.25" customHeight="1" thickBot="1">
      <c r="A20" s="49" t="s">
        <v>0</v>
      </c>
      <c r="B20" s="49" t="s">
        <v>20</v>
      </c>
      <c r="C20" s="50">
        <v>3</v>
      </c>
      <c r="D20" s="50" t="s">
        <v>19</v>
      </c>
      <c r="E20" s="51" t="s">
        <v>18</v>
      </c>
      <c r="F20" s="51">
        <v>106.8</v>
      </c>
      <c r="G20" s="52">
        <f t="shared" si="0"/>
        <v>32.04</v>
      </c>
      <c r="H20" s="52">
        <v>74</v>
      </c>
      <c r="I20" s="51">
        <f t="shared" si="1"/>
        <v>29.6</v>
      </c>
      <c r="J20" s="124">
        <f t="shared" si="2"/>
        <v>61.64</v>
      </c>
      <c r="K20" s="125">
        <v>9</v>
      </c>
    </row>
    <row r="21" spans="1:11" ht="29.25" customHeight="1" thickTop="1">
      <c r="A21" s="45" t="s">
        <v>40</v>
      </c>
      <c r="B21" s="45" t="s">
        <v>39</v>
      </c>
      <c r="C21" s="46">
        <v>3</v>
      </c>
      <c r="D21" s="46" t="s">
        <v>56</v>
      </c>
      <c r="E21" s="47" t="s">
        <v>55</v>
      </c>
      <c r="F21" s="47">
        <v>126.6</v>
      </c>
      <c r="G21" s="48">
        <f t="shared" si="0"/>
        <v>37.98</v>
      </c>
      <c r="H21" s="48">
        <v>74.8</v>
      </c>
      <c r="I21" s="47">
        <f t="shared" si="1"/>
        <v>29.92</v>
      </c>
      <c r="J21" s="123">
        <f t="shared" si="2"/>
        <v>67.9</v>
      </c>
      <c r="K21" s="105">
        <v>2</v>
      </c>
    </row>
    <row r="22" spans="1:11" ht="29.25" customHeight="1">
      <c r="A22" s="10" t="s">
        <v>40</v>
      </c>
      <c r="B22" s="10" t="s">
        <v>39</v>
      </c>
      <c r="C22" s="11">
        <v>3</v>
      </c>
      <c r="D22" s="11" t="s">
        <v>54</v>
      </c>
      <c r="E22" s="12" t="s">
        <v>53</v>
      </c>
      <c r="F22" s="12">
        <v>123.5</v>
      </c>
      <c r="G22" s="14">
        <f t="shared" si="0"/>
        <v>37.05</v>
      </c>
      <c r="H22" s="14">
        <v>76</v>
      </c>
      <c r="I22" s="12">
        <f t="shared" si="1"/>
        <v>30.400000000000002</v>
      </c>
      <c r="J22" s="129">
        <f t="shared" si="2"/>
        <v>67.45</v>
      </c>
      <c r="K22" s="4">
        <v>3</v>
      </c>
    </row>
    <row r="23" spans="1:11" ht="29.25" customHeight="1">
      <c r="A23" s="10" t="s">
        <v>40</v>
      </c>
      <c r="B23" s="10" t="s">
        <v>39</v>
      </c>
      <c r="C23" s="11">
        <v>3</v>
      </c>
      <c r="D23" s="11" t="s">
        <v>52</v>
      </c>
      <c r="E23" s="12" t="s">
        <v>51</v>
      </c>
      <c r="F23" s="12">
        <v>122.7</v>
      </c>
      <c r="G23" s="14">
        <f t="shared" si="0"/>
        <v>36.81</v>
      </c>
      <c r="H23" s="14">
        <v>80</v>
      </c>
      <c r="I23" s="12">
        <f t="shared" si="1"/>
        <v>32</v>
      </c>
      <c r="J23" s="129">
        <f t="shared" si="2"/>
        <v>68.81</v>
      </c>
      <c r="K23" s="4">
        <v>1</v>
      </c>
    </row>
    <row r="24" spans="1:11" ht="29.25" customHeight="1">
      <c r="A24" s="10" t="s">
        <v>40</v>
      </c>
      <c r="B24" s="10" t="s">
        <v>39</v>
      </c>
      <c r="C24" s="11">
        <v>3</v>
      </c>
      <c r="D24" s="11" t="s">
        <v>50</v>
      </c>
      <c r="E24" s="12" t="s">
        <v>49</v>
      </c>
      <c r="F24" s="12">
        <v>118.3</v>
      </c>
      <c r="G24" s="14">
        <f t="shared" si="0"/>
        <v>35.489999999999995</v>
      </c>
      <c r="H24" s="14">
        <v>78.6</v>
      </c>
      <c r="I24" s="12">
        <f t="shared" si="1"/>
        <v>31.439999999999998</v>
      </c>
      <c r="J24" s="129">
        <f t="shared" si="2"/>
        <v>66.92999999999999</v>
      </c>
      <c r="K24" s="4">
        <v>4</v>
      </c>
    </row>
    <row r="25" spans="1:11" ht="29.25" customHeight="1">
      <c r="A25" s="10" t="s">
        <v>40</v>
      </c>
      <c r="B25" s="10" t="s">
        <v>39</v>
      </c>
      <c r="C25" s="11">
        <v>3</v>
      </c>
      <c r="D25" s="11" t="s">
        <v>48</v>
      </c>
      <c r="E25" s="12" t="s">
        <v>47</v>
      </c>
      <c r="F25" s="12">
        <v>118.1</v>
      </c>
      <c r="G25" s="14">
        <f t="shared" si="0"/>
        <v>35.43</v>
      </c>
      <c r="H25" s="14">
        <v>77.6</v>
      </c>
      <c r="I25" s="12">
        <f t="shared" si="1"/>
        <v>31.04</v>
      </c>
      <c r="J25" s="129">
        <f t="shared" si="2"/>
        <v>66.47</v>
      </c>
      <c r="K25" s="4">
        <v>5</v>
      </c>
    </row>
    <row r="26" spans="1:11" ht="29.25" customHeight="1">
      <c r="A26" s="10" t="s">
        <v>40</v>
      </c>
      <c r="B26" s="10" t="s">
        <v>39</v>
      </c>
      <c r="C26" s="11">
        <v>3</v>
      </c>
      <c r="D26" s="11" t="s">
        <v>46</v>
      </c>
      <c r="E26" s="12" t="s">
        <v>45</v>
      </c>
      <c r="F26" s="12">
        <v>113.4</v>
      </c>
      <c r="G26" s="14">
        <f t="shared" si="0"/>
        <v>34.02</v>
      </c>
      <c r="H26" s="14">
        <v>77.4</v>
      </c>
      <c r="I26" s="12">
        <f t="shared" si="1"/>
        <v>30.960000000000004</v>
      </c>
      <c r="J26" s="129">
        <f t="shared" si="2"/>
        <v>64.98</v>
      </c>
      <c r="K26" s="4">
        <v>6</v>
      </c>
    </row>
    <row r="27" spans="1:11" ht="29.25" customHeight="1">
      <c r="A27" s="10" t="s">
        <v>40</v>
      </c>
      <c r="B27" s="10" t="s">
        <v>39</v>
      </c>
      <c r="C27" s="11">
        <v>3</v>
      </c>
      <c r="D27" s="11" t="s">
        <v>44</v>
      </c>
      <c r="E27" s="12" t="s">
        <v>43</v>
      </c>
      <c r="F27" s="12">
        <v>106.3</v>
      </c>
      <c r="G27" s="14">
        <f t="shared" si="0"/>
        <v>31.889999999999997</v>
      </c>
      <c r="H27" s="14">
        <v>81.4</v>
      </c>
      <c r="I27" s="12">
        <f t="shared" si="1"/>
        <v>32.56</v>
      </c>
      <c r="J27" s="129">
        <f t="shared" si="2"/>
        <v>64.45</v>
      </c>
      <c r="K27" s="4">
        <v>7</v>
      </c>
    </row>
    <row r="28" spans="1:11" ht="29.25" customHeight="1">
      <c r="A28" s="10" t="s">
        <v>40</v>
      </c>
      <c r="B28" s="10" t="s">
        <v>39</v>
      </c>
      <c r="C28" s="11">
        <v>3</v>
      </c>
      <c r="D28" s="11" t="s">
        <v>42</v>
      </c>
      <c r="E28" s="12" t="s">
        <v>41</v>
      </c>
      <c r="F28" s="12">
        <v>104.9</v>
      </c>
      <c r="G28" s="14">
        <f t="shared" si="0"/>
        <v>31.47</v>
      </c>
      <c r="H28" s="14">
        <v>73.2</v>
      </c>
      <c r="I28" s="12">
        <f t="shared" si="1"/>
        <v>29.28</v>
      </c>
      <c r="J28" s="129">
        <f t="shared" si="2"/>
        <v>60.75</v>
      </c>
      <c r="K28" s="4">
        <v>8</v>
      </c>
    </row>
    <row r="29" spans="1:11" ht="29.25" customHeight="1" thickBot="1">
      <c r="A29" s="49" t="s">
        <v>40</v>
      </c>
      <c r="B29" s="49" t="s">
        <v>39</v>
      </c>
      <c r="C29" s="50">
        <v>3</v>
      </c>
      <c r="D29" s="50" t="s">
        <v>38</v>
      </c>
      <c r="E29" s="51" t="s">
        <v>37</v>
      </c>
      <c r="F29" s="51">
        <v>104.7</v>
      </c>
      <c r="G29" s="52">
        <f t="shared" si="0"/>
        <v>31.41</v>
      </c>
      <c r="H29" s="52">
        <v>70.2</v>
      </c>
      <c r="I29" s="51">
        <f t="shared" si="1"/>
        <v>28.080000000000002</v>
      </c>
      <c r="J29" s="124">
        <f t="shared" si="2"/>
        <v>59.49</v>
      </c>
      <c r="K29" s="125">
        <v>9</v>
      </c>
    </row>
    <row r="30" spans="1:11" ht="29.25" customHeight="1" thickTop="1">
      <c r="A30" s="45" t="s">
        <v>40</v>
      </c>
      <c r="B30" s="45" t="s">
        <v>59</v>
      </c>
      <c r="C30" s="46">
        <v>3</v>
      </c>
      <c r="D30" s="46" t="s">
        <v>75</v>
      </c>
      <c r="E30" s="47" t="s">
        <v>74</v>
      </c>
      <c r="F30" s="47">
        <v>125.3</v>
      </c>
      <c r="G30" s="48">
        <f t="shared" si="0"/>
        <v>37.589999999999996</v>
      </c>
      <c r="H30" s="48">
        <v>79.8</v>
      </c>
      <c r="I30" s="47">
        <f t="shared" si="1"/>
        <v>31.92</v>
      </c>
      <c r="J30" s="123">
        <f t="shared" si="2"/>
        <v>69.50999999999999</v>
      </c>
      <c r="K30" s="105">
        <v>1</v>
      </c>
    </row>
    <row r="31" spans="1:11" ht="29.25" customHeight="1">
      <c r="A31" s="10" t="s">
        <v>40</v>
      </c>
      <c r="B31" s="10" t="s">
        <v>59</v>
      </c>
      <c r="C31" s="11">
        <v>3</v>
      </c>
      <c r="D31" s="11" t="s">
        <v>73</v>
      </c>
      <c r="E31" s="12" t="s">
        <v>72</v>
      </c>
      <c r="F31" s="12">
        <v>124.4</v>
      </c>
      <c r="G31" s="14">
        <f t="shared" si="0"/>
        <v>37.32</v>
      </c>
      <c r="H31" s="14">
        <v>76.2</v>
      </c>
      <c r="I31" s="12">
        <f t="shared" si="1"/>
        <v>30.480000000000004</v>
      </c>
      <c r="J31" s="129">
        <f t="shared" si="2"/>
        <v>67.80000000000001</v>
      </c>
      <c r="K31" s="4">
        <v>3</v>
      </c>
    </row>
    <row r="32" spans="1:11" ht="29.25" customHeight="1">
      <c r="A32" s="10" t="s">
        <v>40</v>
      </c>
      <c r="B32" s="10" t="s">
        <v>59</v>
      </c>
      <c r="C32" s="11">
        <v>3</v>
      </c>
      <c r="D32" s="11" t="s">
        <v>71</v>
      </c>
      <c r="E32" s="12" t="s">
        <v>70</v>
      </c>
      <c r="F32" s="12">
        <v>123</v>
      </c>
      <c r="G32" s="14">
        <f t="shared" si="0"/>
        <v>36.9</v>
      </c>
      <c r="H32" s="14">
        <v>78.8</v>
      </c>
      <c r="I32" s="12">
        <f t="shared" si="1"/>
        <v>31.52</v>
      </c>
      <c r="J32" s="129">
        <f t="shared" si="2"/>
        <v>68.42</v>
      </c>
      <c r="K32" s="4">
        <v>2</v>
      </c>
    </row>
    <row r="33" spans="1:11" ht="29.25" customHeight="1">
      <c r="A33" s="10" t="s">
        <v>40</v>
      </c>
      <c r="B33" s="10" t="s">
        <v>59</v>
      </c>
      <c r="C33" s="11">
        <v>3</v>
      </c>
      <c r="D33" s="11" t="s">
        <v>69</v>
      </c>
      <c r="E33" s="12" t="s">
        <v>68</v>
      </c>
      <c r="F33" s="12">
        <v>122.8</v>
      </c>
      <c r="G33" s="14">
        <f t="shared" si="0"/>
        <v>36.839999999999996</v>
      </c>
      <c r="H33" s="14">
        <v>77</v>
      </c>
      <c r="I33" s="12">
        <f t="shared" si="1"/>
        <v>30.8</v>
      </c>
      <c r="J33" s="129">
        <f t="shared" si="2"/>
        <v>67.64</v>
      </c>
      <c r="K33" s="4">
        <v>5</v>
      </c>
    </row>
    <row r="34" spans="1:11" ht="29.25" customHeight="1">
      <c r="A34" s="10" t="s">
        <v>40</v>
      </c>
      <c r="B34" s="10" t="s">
        <v>59</v>
      </c>
      <c r="C34" s="11">
        <v>3</v>
      </c>
      <c r="D34" s="11" t="s">
        <v>67</v>
      </c>
      <c r="E34" s="12" t="s">
        <v>66</v>
      </c>
      <c r="F34" s="12">
        <v>120.8</v>
      </c>
      <c r="G34" s="14">
        <f t="shared" si="0"/>
        <v>36.239999999999995</v>
      </c>
      <c r="H34" s="14">
        <v>76</v>
      </c>
      <c r="I34" s="12">
        <f t="shared" si="1"/>
        <v>30.400000000000002</v>
      </c>
      <c r="J34" s="129">
        <f t="shared" si="2"/>
        <v>66.64</v>
      </c>
      <c r="K34" s="4">
        <v>7</v>
      </c>
    </row>
    <row r="35" spans="1:11" ht="29.25" customHeight="1">
      <c r="A35" s="10" t="s">
        <v>40</v>
      </c>
      <c r="B35" s="10" t="s">
        <v>59</v>
      </c>
      <c r="C35" s="11">
        <v>3</v>
      </c>
      <c r="D35" s="11" t="s">
        <v>65</v>
      </c>
      <c r="E35" s="12" t="s">
        <v>64</v>
      </c>
      <c r="F35" s="12">
        <v>120.7</v>
      </c>
      <c r="G35" s="14">
        <f t="shared" si="0"/>
        <v>36.21</v>
      </c>
      <c r="H35" s="14">
        <v>76</v>
      </c>
      <c r="I35" s="12">
        <f t="shared" si="1"/>
        <v>30.400000000000002</v>
      </c>
      <c r="J35" s="129">
        <f t="shared" si="2"/>
        <v>66.61</v>
      </c>
      <c r="K35" s="4">
        <v>8</v>
      </c>
    </row>
    <row r="36" spans="1:11" ht="29.25" customHeight="1">
      <c r="A36" s="10" t="s">
        <v>40</v>
      </c>
      <c r="B36" s="10" t="s">
        <v>59</v>
      </c>
      <c r="C36" s="11">
        <v>3</v>
      </c>
      <c r="D36" s="11" t="s">
        <v>63</v>
      </c>
      <c r="E36" s="12" t="s">
        <v>62</v>
      </c>
      <c r="F36" s="12">
        <v>120.2</v>
      </c>
      <c r="G36" s="14">
        <f aca="true" t="shared" si="3" ref="G36:G56">F36*0.3</f>
        <v>36.06</v>
      </c>
      <c r="H36" s="14">
        <v>79.2</v>
      </c>
      <c r="I36" s="12">
        <f t="shared" si="1"/>
        <v>31.680000000000003</v>
      </c>
      <c r="J36" s="129">
        <f t="shared" si="2"/>
        <v>67.74000000000001</v>
      </c>
      <c r="K36" s="4">
        <v>4</v>
      </c>
    </row>
    <row r="37" spans="1:11" ht="29.25" customHeight="1">
      <c r="A37" s="10" t="s">
        <v>40</v>
      </c>
      <c r="B37" s="10" t="s">
        <v>59</v>
      </c>
      <c r="C37" s="11">
        <v>3</v>
      </c>
      <c r="D37" s="11" t="s">
        <v>61</v>
      </c>
      <c r="E37" s="12" t="s">
        <v>60</v>
      </c>
      <c r="F37" s="12">
        <v>118.5</v>
      </c>
      <c r="G37" s="14">
        <f t="shared" si="3"/>
        <v>35.55</v>
      </c>
      <c r="H37" s="14">
        <v>72.8</v>
      </c>
      <c r="I37" s="12">
        <f t="shared" si="1"/>
        <v>29.12</v>
      </c>
      <c r="J37" s="129">
        <f t="shared" si="2"/>
        <v>64.67</v>
      </c>
      <c r="K37" s="4">
        <v>9</v>
      </c>
    </row>
    <row r="38" spans="1:11" ht="29.25" customHeight="1" thickBot="1">
      <c r="A38" s="49" t="s">
        <v>40</v>
      </c>
      <c r="B38" s="49" t="s">
        <v>59</v>
      </c>
      <c r="C38" s="50">
        <v>3</v>
      </c>
      <c r="D38" s="50" t="s">
        <v>58</v>
      </c>
      <c r="E38" s="51" t="s">
        <v>57</v>
      </c>
      <c r="F38" s="51">
        <v>118.2</v>
      </c>
      <c r="G38" s="52">
        <f t="shared" si="3"/>
        <v>35.46</v>
      </c>
      <c r="H38" s="52">
        <v>79</v>
      </c>
      <c r="I38" s="51">
        <f t="shared" si="1"/>
        <v>31.6</v>
      </c>
      <c r="J38" s="124">
        <f t="shared" si="2"/>
        <v>67.06</v>
      </c>
      <c r="K38" s="125">
        <v>6</v>
      </c>
    </row>
    <row r="39" spans="1:11" ht="29.25" customHeight="1" thickTop="1">
      <c r="A39" s="45" t="s">
        <v>40</v>
      </c>
      <c r="B39" s="45" t="s">
        <v>78</v>
      </c>
      <c r="C39" s="46">
        <v>3</v>
      </c>
      <c r="D39" s="46" t="s">
        <v>92</v>
      </c>
      <c r="E39" s="47" t="s">
        <v>91</v>
      </c>
      <c r="F39" s="47">
        <v>130.8</v>
      </c>
      <c r="G39" s="48">
        <f t="shared" si="3"/>
        <v>39.24</v>
      </c>
      <c r="H39" s="48">
        <v>80.8</v>
      </c>
      <c r="I39" s="47">
        <f t="shared" si="1"/>
        <v>32.32</v>
      </c>
      <c r="J39" s="123">
        <f t="shared" si="2"/>
        <v>71.56</v>
      </c>
      <c r="K39" s="105">
        <v>1</v>
      </c>
    </row>
    <row r="40" spans="1:11" ht="29.25" customHeight="1">
      <c r="A40" s="10" t="s">
        <v>40</v>
      </c>
      <c r="B40" s="10" t="s">
        <v>78</v>
      </c>
      <c r="C40" s="11">
        <v>3</v>
      </c>
      <c r="D40" s="11" t="s">
        <v>90</v>
      </c>
      <c r="E40" s="12" t="s">
        <v>89</v>
      </c>
      <c r="F40" s="12">
        <v>129.8</v>
      </c>
      <c r="G40" s="14">
        <f t="shared" si="3"/>
        <v>38.940000000000005</v>
      </c>
      <c r="H40" s="14">
        <v>76.4</v>
      </c>
      <c r="I40" s="12">
        <f t="shared" si="1"/>
        <v>30.560000000000002</v>
      </c>
      <c r="J40" s="129">
        <f t="shared" si="2"/>
        <v>69.5</v>
      </c>
      <c r="K40" s="4">
        <v>3</v>
      </c>
    </row>
    <row r="41" spans="1:11" ht="29.25" customHeight="1">
      <c r="A41" s="10" t="s">
        <v>40</v>
      </c>
      <c r="B41" s="10" t="s">
        <v>78</v>
      </c>
      <c r="C41" s="11">
        <v>3</v>
      </c>
      <c r="D41" s="11" t="s">
        <v>88</v>
      </c>
      <c r="E41" s="12" t="s">
        <v>359</v>
      </c>
      <c r="F41" s="12">
        <v>125</v>
      </c>
      <c r="G41" s="14">
        <f t="shared" si="3"/>
        <v>37.5</v>
      </c>
      <c r="H41" s="14">
        <v>76.7</v>
      </c>
      <c r="I41" s="12">
        <f t="shared" si="1"/>
        <v>30.680000000000003</v>
      </c>
      <c r="J41" s="129">
        <f t="shared" si="2"/>
        <v>68.18</v>
      </c>
      <c r="K41" s="4">
        <v>5</v>
      </c>
    </row>
    <row r="42" spans="1:11" ht="29.25" customHeight="1">
      <c r="A42" s="10" t="s">
        <v>40</v>
      </c>
      <c r="B42" s="10" t="s">
        <v>78</v>
      </c>
      <c r="C42" s="11">
        <v>3</v>
      </c>
      <c r="D42" s="11" t="s">
        <v>87</v>
      </c>
      <c r="E42" s="12" t="s">
        <v>86</v>
      </c>
      <c r="F42" s="12">
        <v>124.8</v>
      </c>
      <c r="G42" s="14">
        <f t="shared" si="3"/>
        <v>37.44</v>
      </c>
      <c r="H42" s="14">
        <v>82</v>
      </c>
      <c r="I42" s="12">
        <f t="shared" si="1"/>
        <v>32.800000000000004</v>
      </c>
      <c r="J42" s="129">
        <f t="shared" si="2"/>
        <v>70.24000000000001</v>
      </c>
      <c r="K42" s="4">
        <v>2</v>
      </c>
    </row>
    <row r="43" spans="1:11" ht="29.25" customHeight="1">
      <c r="A43" s="10" t="s">
        <v>40</v>
      </c>
      <c r="B43" s="10" t="s">
        <v>78</v>
      </c>
      <c r="C43" s="11">
        <v>3</v>
      </c>
      <c r="D43" s="11" t="s">
        <v>85</v>
      </c>
      <c r="E43" s="12" t="s">
        <v>66</v>
      </c>
      <c r="F43" s="12">
        <v>124.4</v>
      </c>
      <c r="G43" s="14">
        <f t="shared" si="3"/>
        <v>37.32</v>
      </c>
      <c r="H43" s="14">
        <v>78.2</v>
      </c>
      <c r="I43" s="12">
        <f t="shared" si="1"/>
        <v>31.28</v>
      </c>
      <c r="J43" s="129">
        <f t="shared" si="2"/>
        <v>68.6</v>
      </c>
      <c r="K43" s="4">
        <v>4</v>
      </c>
    </row>
    <row r="44" spans="1:11" ht="29.25" customHeight="1">
      <c r="A44" s="10" t="s">
        <v>40</v>
      </c>
      <c r="B44" s="10" t="s">
        <v>78</v>
      </c>
      <c r="C44" s="11">
        <v>3</v>
      </c>
      <c r="D44" s="11" t="s">
        <v>84</v>
      </c>
      <c r="E44" s="12" t="s">
        <v>83</v>
      </c>
      <c r="F44" s="12">
        <v>124</v>
      </c>
      <c r="G44" s="14">
        <f t="shared" si="3"/>
        <v>37.199999999999996</v>
      </c>
      <c r="H44" s="14">
        <v>77</v>
      </c>
      <c r="I44" s="12">
        <f t="shared" si="1"/>
        <v>30.8</v>
      </c>
      <c r="J44" s="129">
        <f t="shared" si="2"/>
        <v>68</v>
      </c>
      <c r="K44" s="4">
        <v>6</v>
      </c>
    </row>
    <row r="45" spans="1:11" ht="29.25" customHeight="1">
      <c r="A45" s="10" t="s">
        <v>40</v>
      </c>
      <c r="B45" s="10" t="s">
        <v>78</v>
      </c>
      <c r="C45" s="11">
        <v>3</v>
      </c>
      <c r="D45" s="11" t="s">
        <v>82</v>
      </c>
      <c r="E45" s="12" t="s">
        <v>81</v>
      </c>
      <c r="F45" s="12">
        <v>123.8</v>
      </c>
      <c r="G45" s="14">
        <f t="shared" si="3"/>
        <v>37.14</v>
      </c>
      <c r="H45" s="14">
        <v>73.6</v>
      </c>
      <c r="I45" s="12">
        <f t="shared" si="1"/>
        <v>29.439999999999998</v>
      </c>
      <c r="J45" s="129">
        <f t="shared" si="2"/>
        <v>66.58</v>
      </c>
      <c r="K45" s="4">
        <v>8</v>
      </c>
    </row>
    <row r="46" spans="1:11" ht="29.25" customHeight="1">
      <c r="A46" s="10" t="s">
        <v>40</v>
      </c>
      <c r="B46" s="10" t="s">
        <v>78</v>
      </c>
      <c r="C46" s="11">
        <v>3</v>
      </c>
      <c r="D46" s="11" t="s">
        <v>80</v>
      </c>
      <c r="E46" s="12" t="s">
        <v>79</v>
      </c>
      <c r="F46" s="12">
        <v>123.5</v>
      </c>
      <c r="G46" s="14">
        <f t="shared" si="3"/>
        <v>37.05</v>
      </c>
      <c r="H46" s="14">
        <v>74.2</v>
      </c>
      <c r="I46" s="12">
        <f t="shared" si="1"/>
        <v>29.680000000000003</v>
      </c>
      <c r="J46" s="129">
        <f t="shared" si="2"/>
        <v>66.73</v>
      </c>
      <c r="K46" s="4">
        <v>7</v>
      </c>
    </row>
    <row r="47" spans="1:11" ht="29.25" customHeight="1" thickBot="1">
      <c r="A47" s="49" t="s">
        <v>40</v>
      </c>
      <c r="B47" s="49" t="s">
        <v>78</v>
      </c>
      <c r="C47" s="50">
        <v>3</v>
      </c>
      <c r="D47" s="50" t="s">
        <v>77</v>
      </c>
      <c r="E47" s="51" t="s">
        <v>76</v>
      </c>
      <c r="F47" s="51">
        <v>119.3</v>
      </c>
      <c r="G47" s="52">
        <f t="shared" si="3"/>
        <v>35.79</v>
      </c>
      <c r="H47" s="52">
        <v>73.4</v>
      </c>
      <c r="I47" s="51">
        <f t="shared" si="1"/>
        <v>29.360000000000003</v>
      </c>
      <c r="J47" s="124">
        <f t="shared" si="2"/>
        <v>65.15</v>
      </c>
      <c r="K47" s="125">
        <v>9</v>
      </c>
    </row>
    <row r="48" spans="1:11" ht="29.25" customHeight="1" thickTop="1">
      <c r="A48" s="45" t="s">
        <v>40</v>
      </c>
      <c r="B48" s="45" t="s">
        <v>95</v>
      </c>
      <c r="C48" s="46">
        <v>3</v>
      </c>
      <c r="D48" s="46" t="s">
        <v>110</v>
      </c>
      <c r="E48" s="47" t="s">
        <v>109</v>
      </c>
      <c r="F48" s="47">
        <v>136.6</v>
      </c>
      <c r="G48" s="48">
        <f t="shared" si="3"/>
        <v>40.98</v>
      </c>
      <c r="H48" s="48">
        <v>76.8</v>
      </c>
      <c r="I48" s="47">
        <f t="shared" si="1"/>
        <v>30.72</v>
      </c>
      <c r="J48" s="123">
        <f t="shared" si="2"/>
        <v>71.69999999999999</v>
      </c>
      <c r="K48" s="105">
        <v>1</v>
      </c>
    </row>
    <row r="49" spans="1:11" ht="29.25" customHeight="1">
      <c r="A49" s="10" t="s">
        <v>40</v>
      </c>
      <c r="B49" s="10" t="s">
        <v>95</v>
      </c>
      <c r="C49" s="11">
        <v>3</v>
      </c>
      <c r="D49" s="11" t="s">
        <v>108</v>
      </c>
      <c r="E49" s="12" t="s">
        <v>107</v>
      </c>
      <c r="F49" s="12">
        <v>133.8</v>
      </c>
      <c r="G49" s="14">
        <f t="shared" si="3"/>
        <v>40.14</v>
      </c>
      <c r="H49" s="14">
        <v>76.6</v>
      </c>
      <c r="I49" s="12">
        <f t="shared" si="1"/>
        <v>30.64</v>
      </c>
      <c r="J49" s="129">
        <f t="shared" si="2"/>
        <v>70.78</v>
      </c>
      <c r="K49" s="4">
        <v>2</v>
      </c>
    </row>
    <row r="50" spans="1:11" ht="29.25" customHeight="1">
      <c r="A50" s="10" t="s">
        <v>40</v>
      </c>
      <c r="B50" s="10" t="s">
        <v>95</v>
      </c>
      <c r="C50" s="11">
        <v>3</v>
      </c>
      <c r="D50" s="11" t="s">
        <v>106</v>
      </c>
      <c r="E50" s="12" t="s">
        <v>105</v>
      </c>
      <c r="F50" s="12">
        <v>128.3</v>
      </c>
      <c r="G50" s="14">
        <f t="shared" si="3"/>
        <v>38.49</v>
      </c>
      <c r="H50" s="14">
        <v>76.6</v>
      </c>
      <c r="I50" s="12">
        <f t="shared" si="1"/>
        <v>30.64</v>
      </c>
      <c r="J50" s="129">
        <f t="shared" si="2"/>
        <v>69.13</v>
      </c>
      <c r="K50" s="4">
        <v>4</v>
      </c>
    </row>
    <row r="51" spans="1:11" ht="29.25" customHeight="1">
      <c r="A51" s="10" t="s">
        <v>40</v>
      </c>
      <c r="B51" s="10" t="s">
        <v>95</v>
      </c>
      <c r="C51" s="11">
        <v>3</v>
      </c>
      <c r="D51" s="11" t="s">
        <v>104</v>
      </c>
      <c r="E51" s="12" t="s">
        <v>103</v>
      </c>
      <c r="F51" s="12">
        <v>126.1</v>
      </c>
      <c r="G51" s="14">
        <f t="shared" si="3"/>
        <v>37.83</v>
      </c>
      <c r="H51" s="14">
        <v>77.2</v>
      </c>
      <c r="I51" s="12">
        <f t="shared" si="1"/>
        <v>30.880000000000003</v>
      </c>
      <c r="J51" s="129">
        <f t="shared" si="2"/>
        <v>68.71000000000001</v>
      </c>
      <c r="K51" s="4">
        <v>5</v>
      </c>
    </row>
    <row r="52" spans="1:11" ht="29.25" customHeight="1">
      <c r="A52" s="10" t="s">
        <v>40</v>
      </c>
      <c r="B52" s="10" t="s">
        <v>95</v>
      </c>
      <c r="C52" s="11">
        <v>3</v>
      </c>
      <c r="D52" s="11" t="s">
        <v>102</v>
      </c>
      <c r="E52" s="12" t="s">
        <v>101</v>
      </c>
      <c r="F52" s="12">
        <v>125.6</v>
      </c>
      <c r="G52" s="14">
        <f t="shared" si="3"/>
        <v>37.68</v>
      </c>
      <c r="H52" s="14">
        <v>82.2</v>
      </c>
      <c r="I52" s="12">
        <f t="shared" si="1"/>
        <v>32.88</v>
      </c>
      <c r="J52" s="129">
        <f t="shared" si="2"/>
        <v>70.56</v>
      </c>
      <c r="K52" s="4">
        <v>3</v>
      </c>
    </row>
    <row r="53" spans="1:11" ht="29.25" customHeight="1">
      <c r="A53" s="10" t="s">
        <v>40</v>
      </c>
      <c r="B53" s="10" t="s">
        <v>95</v>
      </c>
      <c r="C53" s="11">
        <v>3</v>
      </c>
      <c r="D53" s="11" t="s">
        <v>100</v>
      </c>
      <c r="E53" s="12" t="s">
        <v>99</v>
      </c>
      <c r="F53" s="12">
        <v>122.2</v>
      </c>
      <c r="G53" s="14">
        <f t="shared" si="3"/>
        <v>36.66</v>
      </c>
      <c r="H53" s="14">
        <v>79</v>
      </c>
      <c r="I53" s="12">
        <f t="shared" si="1"/>
        <v>31.6</v>
      </c>
      <c r="J53" s="129">
        <f t="shared" si="2"/>
        <v>68.25999999999999</v>
      </c>
      <c r="K53" s="4">
        <v>6</v>
      </c>
    </row>
    <row r="54" spans="1:11" ht="29.25" customHeight="1">
      <c r="A54" s="10" t="s">
        <v>40</v>
      </c>
      <c r="B54" s="10" t="s">
        <v>95</v>
      </c>
      <c r="C54" s="11">
        <v>3</v>
      </c>
      <c r="D54" s="11" t="s">
        <v>98</v>
      </c>
      <c r="E54" s="12" t="s">
        <v>97</v>
      </c>
      <c r="F54" s="12">
        <v>121.8</v>
      </c>
      <c r="G54" s="14">
        <f t="shared" si="3"/>
        <v>36.54</v>
      </c>
      <c r="H54" s="14">
        <v>76.8</v>
      </c>
      <c r="I54" s="12">
        <f t="shared" si="1"/>
        <v>30.72</v>
      </c>
      <c r="J54" s="129">
        <f t="shared" si="2"/>
        <v>67.25999999999999</v>
      </c>
      <c r="K54" s="4">
        <v>7</v>
      </c>
    </row>
    <row r="55" spans="1:11" ht="29.25" customHeight="1">
      <c r="A55" s="10" t="s">
        <v>40</v>
      </c>
      <c r="B55" s="10" t="s">
        <v>95</v>
      </c>
      <c r="C55" s="11">
        <v>3</v>
      </c>
      <c r="D55" s="11" t="s">
        <v>96</v>
      </c>
      <c r="E55" s="12" t="s">
        <v>411</v>
      </c>
      <c r="F55" s="12">
        <v>121.7</v>
      </c>
      <c r="G55" s="14">
        <f t="shared" si="3"/>
        <v>36.51</v>
      </c>
      <c r="H55" s="14">
        <v>76</v>
      </c>
      <c r="I55" s="12">
        <f t="shared" si="1"/>
        <v>30.400000000000002</v>
      </c>
      <c r="J55" s="129">
        <f t="shared" si="2"/>
        <v>66.91</v>
      </c>
      <c r="K55" s="4">
        <v>8</v>
      </c>
    </row>
    <row r="56" spans="1:11" ht="29.25" customHeight="1">
      <c r="A56" s="10" t="s">
        <v>40</v>
      </c>
      <c r="B56" s="10" t="s">
        <v>95</v>
      </c>
      <c r="C56" s="11">
        <v>3</v>
      </c>
      <c r="D56" s="11" t="s">
        <v>94</v>
      </c>
      <c r="E56" s="12" t="s">
        <v>93</v>
      </c>
      <c r="F56" s="12">
        <v>119.8</v>
      </c>
      <c r="G56" s="14">
        <f t="shared" si="3"/>
        <v>35.94</v>
      </c>
      <c r="H56" s="14">
        <v>72.8</v>
      </c>
      <c r="I56" s="12">
        <f t="shared" si="1"/>
        <v>29.12</v>
      </c>
      <c r="J56" s="129">
        <f t="shared" si="2"/>
        <v>65.06</v>
      </c>
      <c r="K56" s="4">
        <v>9</v>
      </c>
    </row>
  </sheetData>
  <mergeCells count="10">
    <mergeCell ref="A1:K1"/>
    <mergeCell ref="A2:A3"/>
    <mergeCell ref="B2:B3"/>
    <mergeCell ref="C2:C3"/>
    <mergeCell ref="D2:D3"/>
    <mergeCell ref="J2:J3"/>
    <mergeCell ref="E2:E3"/>
    <mergeCell ref="K2:K3"/>
    <mergeCell ref="H2:I2"/>
    <mergeCell ref="F2:G2"/>
  </mergeCells>
  <printOptions/>
  <pageMargins left="0.43" right="0.15748031496062992" top="0.3937007874015748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55"/>
  <sheetViews>
    <sheetView workbookViewId="0" topLeftCell="A1">
      <selection activeCell="D6" sqref="D6"/>
    </sheetView>
  </sheetViews>
  <sheetFormatPr defaultColWidth="9.00390625" defaultRowHeight="14.25"/>
  <cols>
    <col min="1" max="2" width="12.25390625" style="0" customWidth="1"/>
    <col min="3" max="3" width="4.125" style="2" customWidth="1"/>
    <col min="4" max="4" width="10.375" style="0" customWidth="1"/>
    <col min="5" max="5" width="7.50390625" style="0" customWidth="1"/>
    <col min="6" max="6" width="7.875" style="1" customWidth="1"/>
    <col min="7" max="10" width="7.875" style="3" customWidth="1"/>
    <col min="11" max="13" width="7.875" style="0" customWidth="1"/>
    <col min="14" max="14" width="5.625" style="0" customWidth="1"/>
  </cols>
  <sheetData>
    <row r="1" spans="1:14" ht="25.5">
      <c r="A1" s="122" t="s">
        <v>738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5" customFormat="1" ht="14.25" customHeight="1">
      <c r="A2" s="110" t="s">
        <v>205</v>
      </c>
      <c r="B2" s="110" t="s">
        <v>206</v>
      </c>
      <c r="C2" s="114" t="s">
        <v>207</v>
      </c>
      <c r="D2" s="110" t="s">
        <v>179</v>
      </c>
      <c r="E2" s="118" t="s">
        <v>208</v>
      </c>
      <c r="F2" s="110" t="s">
        <v>163</v>
      </c>
      <c r="G2" s="110"/>
      <c r="H2" s="120" t="s">
        <v>160</v>
      </c>
      <c r="I2" s="121"/>
      <c r="J2" s="108" t="s">
        <v>682</v>
      </c>
      <c r="K2" s="110" t="s">
        <v>210</v>
      </c>
      <c r="L2" s="110"/>
      <c r="M2" s="114" t="s">
        <v>182</v>
      </c>
      <c r="N2" s="114" t="s">
        <v>629</v>
      </c>
    </row>
    <row r="3" spans="1:14" s="5" customFormat="1" ht="21.75" customHeight="1">
      <c r="A3" s="110"/>
      <c r="B3" s="110"/>
      <c r="C3" s="114"/>
      <c r="D3" s="110"/>
      <c r="E3" s="119"/>
      <c r="F3" s="4" t="s">
        <v>164</v>
      </c>
      <c r="G3" s="6" t="s">
        <v>212</v>
      </c>
      <c r="H3" s="6" t="s">
        <v>161</v>
      </c>
      <c r="I3" s="6" t="s">
        <v>162</v>
      </c>
      <c r="J3" s="109"/>
      <c r="K3" s="4" t="s">
        <v>213</v>
      </c>
      <c r="L3" s="4" t="s">
        <v>212</v>
      </c>
      <c r="M3" s="114"/>
      <c r="N3" s="114"/>
    </row>
    <row r="4" spans="1:14" ht="27" customHeight="1">
      <c r="A4" s="10" t="s">
        <v>40</v>
      </c>
      <c r="B4" s="10" t="s">
        <v>111</v>
      </c>
      <c r="C4" s="11">
        <v>3</v>
      </c>
      <c r="D4" s="11" t="s">
        <v>112</v>
      </c>
      <c r="E4" s="12" t="s">
        <v>113</v>
      </c>
      <c r="F4" s="12">
        <v>143.8</v>
      </c>
      <c r="G4" s="33">
        <f aca="true" t="shared" si="0" ref="G4:G26">F4*0.3</f>
        <v>43.14</v>
      </c>
      <c r="H4" s="33"/>
      <c r="I4" s="33"/>
      <c r="J4" s="33"/>
      <c r="K4" s="95">
        <v>77.8</v>
      </c>
      <c r="L4" s="96">
        <f>K4*0.4</f>
        <v>31.12</v>
      </c>
      <c r="M4" s="29">
        <f>SUM(G4+L4)</f>
        <v>74.26</v>
      </c>
      <c r="N4" s="8">
        <v>1</v>
      </c>
    </row>
    <row r="5" spans="1:14" ht="27" customHeight="1">
      <c r="A5" s="10" t="s">
        <v>40</v>
      </c>
      <c r="B5" s="10" t="s">
        <v>111</v>
      </c>
      <c r="C5" s="11">
        <v>3</v>
      </c>
      <c r="D5" s="11" t="s">
        <v>114</v>
      </c>
      <c r="E5" s="12" t="s">
        <v>115</v>
      </c>
      <c r="F5" s="12">
        <v>142.3</v>
      </c>
      <c r="G5" s="33">
        <f t="shared" si="0"/>
        <v>42.690000000000005</v>
      </c>
      <c r="H5" s="33"/>
      <c r="I5" s="33"/>
      <c r="J5" s="33"/>
      <c r="K5" s="95">
        <v>76.8</v>
      </c>
      <c r="L5" s="96">
        <f aca="true" t="shared" si="1" ref="L5:L55">K5*0.4</f>
        <v>30.72</v>
      </c>
      <c r="M5" s="29">
        <f aca="true" t="shared" si="2" ref="M5:M26">SUM(G5+L5)</f>
        <v>73.41</v>
      </c>
      <c r="N5" s="8">
        <v>2</v>
      </c>
    </row>
    <row r="6" spans="1:14" ht="27" customHeight="1">
      <c r="A6" s="10" t="s">
        <v>40</v>
      </c>
      <c r="B6" s="10" t="s">
        <v>111</v>
      </c>
      <c r="C6" s="11">
        <v>3</v>
      </c>
      <c r="D6" s="11" t="s">
        <v>116</v>
      </c>
      <c r="E6" s="12" t="s">
        <v>117</v>
      </c>
      <c r="F6" s="12">
        <v>138.1</v>
      </c>
      <c r="G6" s="33">
        <f t="shared" si="0"/>
        <v>41.43</v>
      </c>
      <c r="H6" s="33"/>
      <c r="I6" s="33"/>
      <c r="J6" s="33"/>
      <c r="K6" s="95">
        <v>77.4</v>
      </c>
      <c r="L6" s="96">
        <f t="shared" si="1"/>
        <v>30.960000000000004</v>
      </c>
      <c r="M6" s="29">
        <f t="shared" si="2"/>
        <v>72.39</v>
      </c>
      <c r="N6" s="8">
        <v>4</v>
      </c>
    </row>
    <row r="7" spans="1:14" ht="27" customHeight="1">
      <c r="A7" s="10" t="s">
        <v>40</v>
      </c>
      <c r="B7" s="10" t="s">
        <v>111</v>
      </c>
      <c r="C7" s="11">
        <v>3</v>
      </c>
      <c r="D7" s="11" t="s">
        <v>118</v>
      </c>
      <c r="E7" s="12" t="s">
        <v>119</v>
      </c>
      <c r="F7" s="12">
        <v>137.8</v>
      </c>
      <c r="G7" s="33">
        <f t="shared" si="0"/>
        <v>41.34</v>
      </c>
      <c r="H7" s="33"/>
      <c r="I7" s="33"/>
      <c r="J7" s="33"/>
      <c r="K7" s="95">
        <v>80</v>
      </c>
      <c r="L7" s="96">
        <f t="shared" si="1"/>
        <v>32</v>
      </c>
      <c r="M7" s="29">
        <f t="shared" si="2"/>
        <v>73.34</v>
      </c>
      <c r="N7" s="8">
        <v>3</v>
      </c>
    </row>
    <row r="8" spans="1:14" ht="27" customHeight="1">
      <c r="A8" s="10" t="s">
        <v>40</v>
      </c>
      <c r="B8" s="10" t="s">
        <v>111</v>
      </c>
      <c r="C8" s="11">
        <v>3</v>
      </c>
      <c r="D8" s="11" t="s">
        <v>120</v>
      </c>
      <c r="E8" s="12" t="s">
        <v>121</v>
      </c>
      <c r="F8" s="12">
        <v>137.6</v>
      </c>
      <c r="G8" s="33">
        <f t="shared" si="0"/>
        <v>41.279999999999994</v>
      </c>
      <c r="H8" s="33"/>
      <c r="I8" s="33"/>
      <c r="J8" s="33"/>
      <c r="K8" s="95">
        <v>77.6</v>
      </c>
      <c r="L8" s="96">
        <f t="shared" si="1"/>
        <v>31.04</v>
      </c>
      <c r="M8" s="29">
        <f t="shared" si="2"/>
        <v>72.32</v>
      </c>
      <c r="N8" s="8">
        <v>5</v>
      </c>
    </row>
    <row r="9" spans="1:14" ht="27" customHeight="1">
      <c r="A9" s="10" t="s">
        <v>40</v>
      </c>
      <c r="B9" s="10" t="s">
        <v>111</v>
      </c>
      <c r="C9" s="11">
        <v>3</v>
      </c>
      <c r="D9" s="11" t="s">
        <v>122</v>
      </c>
      <c r="E9" s="12" t="s">
        <v>123</v>
      </c>
      <c r="F9" s="12">
        <v>136.9</v>
      </c>
      <c r="G9" s="33">
        <f t="shared" si="0"/>
        <v>41.07</v>
      </c>
      <c r="H9" s="33"/>
      <c r="I9" s="33"/>
      <c r="J9" s="33"/>
      <c r="K9" s="95">
        <v>76.4</v>
      </c>
      <c r="L9" s="96">
        <f t="shared" si="1"/>
        <v>30.560000000000002</v>
      </c>
      <c r="M9" s="29">
        <f t="shared" si="2"/>
        <v>71.63</v>
      </c>
      <c r="N9" s="8">
        <v>7</v>
      </c>
    </row>
    <row r="10" spans="1:14" ht="27" customHeight="1">
      <c r="A10" s="10" t="s">
        <v>40</v>
      </c>
      <c r="B10" s="10" t="s">
        <v>111</v>
      </c>
      <c r="C10" s="11">
        <v>3</v>
      </c>
      <c r="D10" s="11" t="s">
        <v>124</v>
      </c>
      <c r="E10" s="12" t="s">
        <v>125</v>
      </c>
      <c r="F10" s="12">
        <v>134.4</v>
      </c>
      <c r="G10" s="33">
        <f t="shared" si="0"/>
        <v>40.32</v>
      </c>
      <c r="H10" s="33"/>
      <c r="I10" s="33"/>
      <c r="J10" s="33"/>
      <c r="K10" s="95">
        <v>78.8</v>
      </c>
      <c r="L10" s="96">
        <f t="shared" si="1"/>
        <v>31.52</v>
      </c>
      <c r="M10" s="29">
        <f t="shared" si="2"/>
        <v>71.84</v>
      </c>
      <c r="N10" s="8">
        <v>6</v>
      </c>
    </row>
    <row r="11" spans="1:14" ht="27" customHeight="1">
      <c r="A11" s="10" t="s">
        <v>40</v>
      </c>
      <c r="B11" s="10" t="s">
        <v>111</v>
      </c>
      <c r="C11" s="11">
        <v>3</v>
      </c>
      <c r="D11" s="11" t="s">
        <v>126</v>
      </c>
      <c r="E11" s="12" t="s">
        <v>127</v>
      </c>
      <c r="F11" s="12">
        <v>134.1</v>
      </c>
      <c r="G11" s="33">
        <f t="shared" si="0"/>
        <v>40.23</v>
      </c>
      <c r="H11" s="33"/>
      <c r="I11" s="33"/>
      <c r="J11" s="33"/>
      <c r="K11" s="95">
        <v>77</v>
      </c>
      <c r="L11" s="96">
        <f t="shared" si="1"/>
        <v>30.8</v>
      </c>
      <c r="M11" s="29">
        <f t="shared" si="2"/>
        <v>71.03</v>
      </c>
      <c r="N11" s="8">
        <v>8</v>
      </c>
    </row>
    <row r="12" spans="1:14" ht="27" customHeight="1" thickBot="1">
      <c r="A12" s="49" t="s">
        <v>40</v>
      </c>
      <c r="B12" s="49" t="s">
        <v>111</v>
      </c>
      <c r="C12" s="50">
        <v>3</v>
      </c>
      <c r="D12" s="50" t="s">
        <v>128</v>
      </c>
      <c r="E12" s="51" t="s">
        <v>129</v>
      </c>
      <c r="F12" s="51">
        <v>133.5</v>
      </c>
      <c r="G12" s="91">
        <f t="shared" si="0"/>
        <v>40.05</v>
      </c>
      <c r="H12" s="91"/>
      <c r="I12" s="91"/>
      <c r="J12" s="91"/>
      <c r="K12" s="98">
        <v>76.6</v>
      </c>
      <c r="L12" s="104">
        <f t="shared" si="1"/>
        <v>30.64</v>
      </c>
      <c r="M12" s="89">
        <f t="shared" si="2"/>
        <v>70.69</v>
      </c>
      <c r="N12" s="90">
        <v>9</v>
      </c>
    </row>
    <row r="13" spans="1:14" ht="27" customHeight="1" thickTop="1">
      <c r="A13" s="45" t="s">
        <v>0</v>
      </c>
      <c r="B13" s="45" t="s">
        <v>132</v>
      </c>
      <c r="C13" s="46">
        <v>3</v>
      </c>
      <c r="D13" s="46" t="s">
        <v>146</v>
      </c>
      <c r="E13" s="47" t="s">
        <v>145</v>
      </c>
      <c r="F13" s="47">
        <v>125.1</v>
      </c>
      <c r="G13" s="77">
        <f t="shared" si="0"/>
        <v>37.529999999999994</v>
      </c>
      <c r="H13" s="77"/>
      <c r="I13" s="77"/>
      <c r="J13" s="77"/>
      <c r="K13" s="97">
        <v>82</v>
      </c>
      <c r="L13" s="103">
        <f t="shared" si="1"/>
        <v>32.800000000000004</v>
      </c>
      <c r="M13" s="83">
        <f t="shared" si="2"/>
        <v>70.33</v>
      </c>
      <c r="N13" s="9">
        <v>1</v>
      </c>
    </row>
    <row r="14" spans="1:14" ht="27" customHeight="1">
      <c r="A14" s="10" t="s">
        <v>0</v>
      </c>
      <c r="B14" s="10" t="s">
        <v>132</v>
      </c>
      <c r="C14" s="11">
        <v>3</v>
      </c>
      <c r="D14" s="11" t="s">
        <v>144</v>
      </c>
      <c r="E14" s="12" t="s">
        <v>143</v>
      </c>
      <c r="F14" s="12">
        <v>121.1</v>
      </c>
      <c r="G14" s="33">
        <f t="shared" si="0"/>
        <v>36.33</v>
      </c>
      <c r="H14" s="33"/>
      <c r="I14" s="33"/>
      <c r="J14" s="33"/>
      <c r="K14" s="95">
        <v>75</v>
      </c>
      <c r="L14" s="96">
        <f t="shared" si="1"/>
        <v>30</v>
      </c>
      <c r="M14" s="29">
        <f t="shared" si="2"/>
        <v>66.33</v>
      </c>
      <c r="N14" s="8">
        <v>2</v>
      </c>
    </row>
    <row r="15" spans="1:14" ht="27" customHeight="1">
      <c r="A15" s="10" t="s">
        <v>0</v>
      </c>
      <c r="B15" s="10" t="s">
        <v>132</v>
      </c>
      <c r="C15" s="11">
        <v>3</v>
      </c>
      <c r="D15" s="11" t="s">
        <v>142</v>
      </c>
      <c r="E15" s="12" t="s">
        <v>141</v>
      </c>
      <c r="F15" s="12">
        <v>113.4</v>
      </c>
      <c r="G15" s="33">
        <f t="shared" si="0"/>
        <v>34.02</v>
      </c>
      <c r="H15" s="33"/>
      <c r="I15" s="33"/>
      <c r="J15" s="33"/>
      <c r="K15" s="95">
        <v>77</v>
      </c>
      <c r="L15" s="96">
        <f t="shared" si="1"/>
        <v>30.8</v>
      </c>
      <c r="M15" s="29">
        <f t="shared" si="2"/>
        <v>64.82000000000001</v>
      </c>
      <c r="N15" s="8">
        <v>4</v>
      </c>
    </row>
    <row r="16" spans="1:14" ht="27" customHeight="1">
      <c r="A16" s="10" t="s">
        <v>0</v>
      </c>
      <c r="B16" s="10" t="s">
        <v>132</v>
      </c>
      <c r="C16" s="11">
        <v>3</v>
      </c>
      <c r="D16" s="11" t="s">
        <v>140</v>
      </c>
      <c r="E16" s="12" t="s">
        <v>139</v>
      </c>
      <c r="F16" s="12">
        <v>113.4</v>
      </c>
      <c r="G16" s="33">
        <f t="shared" si="0"/>
        <v>34.02</v>
      </c>
      <c r="H16" s="33"/>
      <c r="I16" s="33"/>
      <c r="J16" s="33"/>
      <c r="K16" s="95">
        <v>78.8</v>
      </c>
      <c r="L16" s="96">
        <f t="shared" si="1"/>
        <v>31.52</v>
      </c>
      <c r="M16" s="29">
        <f t="shared" si="2"/>
        <v>65.54</v>
      </c>
      <c r="N16" s="8">
        <v>3</v>
      </c>
    </row>
    <row r="17" spans="1:14" ht="27" customHeight="1">
      <c r="A17" s="10" t="s">
        <v>0</v>
      </c>
      <c r="B17" s="10" t="s">
        <v>132</v>
      </c>
      <c r="C17" s="11">
        <v>3</v>
      </c>
      <c r="D17" s="11" t="s">
        <v>138</v>
      </c>
      <c r="E17" s="12" t="s">
        <v>137</v>
      </c>
      <c r="F17" s="12">
        <v>111.1</v>
      </c>
      <c r="G17" s="33">
        <f t="shared" si="0"/>
        <v>33.33</v>
      </c>
      <c r="H17" s="33"/>
      <c r="I17" s="33"/>
      <c r="J17" s="33"/>
      <c r="K17" s="95">
        <v>74.8</v>
      </c>
      <c r="L17" s="96">
        <f t="shared" si="1"/>
        <v>29.92</v>
      </c>
      <c r="M17" s="29">
        <f t="shared" si="2"/>
        <v>63.25</v>
      </c>
      <c r="N17" s="8">
        <v>7</v>
      </c>
    </row>
    <row r="18" spans="1:14" ht="27" customHeight="1">
      <c r="A18" s="10" t="s">
        <v>0</v>
      </c>
      <c r="B18" s="10" t="s">
        <v>132</v>
      </c>
      <c r="C18" s="11">
        <v>3</v>
      </c>
      <c r="D18" s="11" t="s">
        <v>136</v>
      </c>
      <c r="E18" s="12" t="s">
        <v>135</v>
      </c>
      <c r="F18" s="12">
        <v>107.7</v>
      </c>
      <c r="G18" s="33">
        <f t="shared" si="0"/>
        <v>32.31</v>
      </c>
      <c r="H18" s="33"/>
      <c r="I18" s="33"/>
      <c r="J18" s="33"/>
      <c r="K18" s="95">
        <v>77.4</v>
      </c>
      <c r="L18" s="96">
        <f t="shared" si="1"/>
        <v>30.960000000000004</v>
      </c>
      <c r="M18" s="29">
        <f t="shared" si="2"/>
        <v>63.27000000000001</v>
      </c>
      <c r="N18" s="8">
        <v>6</v>
      </c>
    </row>
    <row r="19" spans="1:14" ht="27" customHeight="1">
      <c r="A19" s="10" t="s">
        <v>0</v>
      </c>
      <c r="B19" s="10" t="s">
        <v>132</v>
      </c>
      <c r="C19" s="11">
        <v>3</v>
      </c>
      <c r="D19" s="11" t="s">
        <v>134</v>
      </c>
      <c r="E19" s="12" t="s">
        <v>133</v>
      </c>
      <c r="F19" s="12">
        <v>107.3</v>
      </c>
      <c r="G19" s="33">
        <f t="shared" si="0"/>
        <v>32.19</v>
      </c>
      <c r="H19" s="33"/>
      <c r="I19" s="33"/>
      <c r="J19" s="33"/>
      <c r="K19" s="95">
        <v>76.2</v>
      </c>
      <c r="L19" s="96">
        <f t="shared" si="1"/>
        <v>30.480000000000004</v>
      </c>
      <c r="M19" s="29">
        <f t="shared" si="2"/>
        <v>62.67</v>
      </c>
      <c r="N19" s="8">
        <v>8</v>
      </c>
    </row>
    <row r="20" spans="1:14" ht="27" customHeight="1" thickBot="1">
      <c r="A20" s="49" t="s">
        <v>0</v>
      </c>
      <c r="B20" s="49" t="s">
        <v>132</v>
      </c>
      <c r="C20" s="50">
        <v>3</v>
      </c>
      <c r="D20" s="50" t="s">
        <v>131</v>
      </c>
      <c r="E20" s="51" t="s">
        <v>130</v>
      </c>
      <c r="F20" s="51">
        <v>107.3</v>
      </c>
      <c r="G20" s="91">
        <f t="shared" si="0"/>
        <v>32.19</v>
      </c>
      <c r="H20" s="91"/>
      <c r="I20" s="91"/>
      <c r="J20" s="91"/>
      <c r="K20" s="98">
        <v>78</v>
      </c>
      <c r="L20" s="104">
        <f t="shared" si="1"/>
        <v>31.200000000000003</v>
      </c>
      <c r="M20" s="89">
        <f t="shared" si="2"/>
        <v>63.39</v>
      </c>
      <c r="N20" s="90">
        <v>5</v>
      </c>
    </row>
    <row r="21" spans="1:14" ht="27" customHeight="1" thickTop="1">
      <c r="A21" s="45" t="s">
        <v>0</v>
      </c>
      <c r="B21" s="45" t="s">
        <v>149</v>
      </c>
      <c r="C21" s="46">
        <v>2</v>
      </c>
      <c r="D21" s="46" t="s">
        <v>159</v>
      </c>
      <c r="E21" s="47" t="s">
        <v>158</v>
      </c>
      <c r="F21" s="47">
        <v>136.6</v>
      </c>
      <c r="G21" s="77">
        <f t="shared" si="0"/>
        <v>40.98</v>
      </c>
      <c r="H21" s="77"/>
      <c r="I21" s="77"/>
      <c r="J21" s="77"/>
      <c r="K21" s="97">
        <v>77.8</v>
      </c>
      <c r="L21" s="103">
        <f t="shared" si="1"/>
        <v>31.12</v>
      </c>
      <c r="M21" s="83">
        <f t="shared" si="2"/>
        <v>72.1</v>
      </c>
      <c r="N21" s="9">
        <v>1</v>
      </c>
    </row>
    <row r="22" spans="1:14" ht="27" customHeight="1">
      <c r="A22" s="10" t="s">
        <v>0</v>
      </c>
      <c r="B22" s="10" t="s">
        <v>149</v>
      </c>
      <c r="C22" s="11">
        <v>2</v>
      </c>
      <c r="D22" s="11" t="s">
        <v>157</v>
      </c>
      <c r="E22" s="12" t="s">
        <v>156</v>
      </c>
      <c r="F22" s="12">
        <v>134.3</v>
      </c>
      <c r="G22" s="33">
        <f t="shared" si="0"/>
        <v>40.29</v>
      </c>
      <c r="H22" s="33"/>
      <c r="I22" s="33"/>
      <c r="J22" s="33"/>
      <c r="K22" s="95">
        <v>76.6</v>
      </c>
      <c r="L22" s="96">
        <f t="shared" si="1"/>
        <v>30.64</v>
      </c>
      <c r="M22" s="29">
        <f t="shared" si="2"/>
        <v>70.93</v>
      </c>
      <c r="N22" s="8">
        <v>4</v>
      </c>
    </row>
    <row r="23" spans="1:14" ht="27" customHeight="1">
      <c r="A23" s="10" t="s">
        <v>0</v>
      </c>
      <c r="B23" s="10" t="s">
        <v>149</v>
      </c>
      <c r="C23" s="11">
        <v>2</v>
      </c>
      <c r="D23" s="11" t="s">
        <v>155</v>
      </c>
      <c r="E23" s="12" t="s">
        <v>154</v>
      </c>
      <c r="F23" s="12">
        <v>133.5</v>
      </c>
      <c r="G23" s="33">
        <f t="shared" si="0"/>
        <v>40.05</v>
      </c>
      <c r="H23" s="33"/>
      <c r="I23" s="33"/>
      <c r="J23" s="33"/>
      <c r="K23" s="95">
        <v>79.6</v>
      </c>
      <c r="L23" s="96">
        <f t="shared" si="1"/>
        <v>31.84</v>
      </c>
      <c r="M23" s="29">
        <f t="shared" si="2"/>
        <v>71.89</v>
      </c>
      <c r="N23" s="8">
        <v>2</v>
      </c>
    </row>
    <row r="24" spans="1:14" ht="27" customHeight="1">
      <c r="A24" s="10" t="s">
        <v>0</v>
      </c>
      <c r="B24" s="10" t="s">
        <v>149</v>
      </c>
      <c r="C24" s="11">
        <v>2</v>
      </c>
      <c r="D24" s="11" t="s">
        <v>153</v>
      </c>
      <c r="E24" s="12" t="s">
        <v>152</v>
      </c>
      <c r="F24" s="12">
        <v>133.4</v>
      </c>
      <c r="G24" s="33">
        <f t="shared" si="0"/>
        <v>40.02</v>
      </c>
      <c r="H24" s="33"/>
      <c r="I24" s="33"/>
      <c r="J24" s="33"/>
      <c r="K24" s="95">
        <v>78.2</v>
      </c>
      <c r="L24" s="96">
        <f t="shared" si="1"/>
        <v>31.28</v>
      </c>
      <c r="M24" s="29">
        <f t="shared" si="2"/>
        <v>71.30000000000001</v>
      </c>
      <c r="N24" s="8">
        <v>3</v>
      </c>
    </row>
    <row r="25" spans="1:14" ht="27" customHeight="1">
      <c r="A25" s="10" t="s">
        <v>0</v>
      </c>
      <c r="B25" s="10" t="s">
        <v>149</v>
      </c>
      <c r="C25" s="11">
        <v>2</v>
      </c>
      <c r="D25" s="11" t="s">
        <v>151</v>
      </c>
      <c r="E25" s="12" t="s">
        <v>150</v>
      </c>
      <c r="F25" s="12">
        <v>131.9</v>
      </c>
      <c r="G25" s="33">
        <f t="shared" si="0"/>
        <v>39.57</v>
      </c>
      <c r="H25" s="33"/>
      <c r="I25" s="33"/>
      <c r="J25" s="33"/>
      <c r="K25" s="95">
        <v>77.6</v>
      </c>
      <c r="L25" s="96">
        <f t="shared" si="1"/>
        <v>31.04</v>
      </c>
      <c r="M25" s="29">
        <f t="shared" si="2"/>
        <v>70.61</v>
      </c>
      <c r="N25" s="8">
        <v>5</v>
      </c>
    </row>
    <row r="26" spans="1:14" ht="27" customHeight="1" thickBot="1">
      <c r="A26" s="49" t="s">
        <v>0</v>
      </c>
      <c r="B26" s="49" t="s">
        <v>149</v>
      </c>
      <c r="C26" s="50">
        <v>2</v>
      </c>
      <c r="D26" s="50" t="s">
        <v>148</v>
      </c>
      <c r="E26" s="51" t="s">
        <v>147</v>
      </c>
      <c r="F26" s="51">
        <v>131.5</v>
      </c>
      <c r="G26" s="91">
        <f t="shared" si="0"/>
        <v>39.449999999999996</v>
      </c>
      <c r="H26" s="91"/>
      <c r="I26" s="91"/>
      <c r="J26" s="91"/>
      <c r="K26" s="98">
        <v>76.6</v>
      </c>
      <c r="L26" s="104">
        <f t="shared" si="1"/>
        <v>30.64</v>
      </c>
      <c r="M26" s="89">
        <f t="shared" si="2"/>
        <v>70.09</v>
      </c>
      <c r="N26" s="90">
        <v>6</v>
      </c>
    </row>
    <row r="27" spans="1:14" ht="27" customHeight="1" thickTop="1">
      <c r="A27" s="10" t="s">
        <v>165</v>
      </c>
      <c r="B27" s="10" t="s">
        <v>166</v>
      </c>
      <c r="C27" s="11" t="s">
        <v>247</v>
      </c>
      <c r="D27" s="11" t="s">
        <v>169</v>
      </c>
      <c r="E27" s="12" t="s">
        <v>170</v>
      </c>
      <c r="F27" s="25">
        <v>111.9</v>
      </c>
      <c r="G27" s="22">
        <f>F27*0.2</f>
        <v>22.380000000000003</v>
      </c>
      <c r="H27" s="22">
        <v>55.5</v>
      </c>
      <c r="I27" s="22">
        <f>H27*0.2</f>
        <v>11.100000000000001</v>
      </c>
      <c r="J27" s="22">
        <f>G27+I27</f>
        <v>33.480000000000004</v>
      </c>
      <c r="K27" s="29">
        <v>77.2</v>
      </c>
      <c r="L27" s="103">
        <f t="shared" si="1"/>
        <v>30.880000000000003</v>
      </c>
      <c r="M27" s="83">
        <f>SUM(J27+L27)</f>
        <v>64.36000000000001</v>
      </c>
      <c r="N27" s="8">
        <v>1</v>
      </c>
    </row>
    <row r="28" spans="1:14" ht="27" customHeight="1">
      <c r="A28" s="45" t="s">
        <v>165</v>
      </c>
      <c r="B28" s="45" t="s">
        <v>166</v>
      </c>
      <c r="C28" s="46" t="s">
        <v>247</v>
      </c>
      <c r="D28" s="46" t="s">
        <v>167</v>
      </c>
      <c r="E28" s="47" t="s">
        <v>168</v>
      </c>
      <c r="F28" s="78">
        <v>112</v>
      </c>
      <c r="G28" s="82">
        <f>F28*0.2</f>
        <v>22.400000000000002</v>
      </c>
      <c r="H28" s="82">
        <v>45</v>
      </c>
      <c r="I28" s="82">
        <f>H28*0.2</f>
        <v>9</v>
      </c>
      <c r="J28" s="82">
        <f>G28+I28</f>
        <v>31.400000000000002</v>
      </c>
      <c r="K28" s="83">
        <v>74.4</v>
      </c>
      <c r="L28" s="96">
        <f t="shared" si="1"/>
        <v>29.760000000000005</v>
      </c>
      <c r="M28" s="29">
        <f aca="true" t="shared" si="3" ref="M28:M55">SUM(J28+L28)</f>
        <v>61.16000000000001</v>
      </c>
      <c r="N28" s="9">
        <v>2</v>
      </c>
    </row>
    <row r="29" spans="1:14" ht="27" customHeight="1" thickBot="1">
      <c r="A29" s="49" t="s">
        <v>165</v>
      </c>
      <c r="B29" s="49" t="s">
        <v>166</v>
      </c>
      <c r="C29" s="50" t="s">
        <v>247</v>
      </c>
      <c r="D29" s="50" t="s">
        <v>630</v>
      </c>
      <c r="E29" s="51" t="s">
        <v>171</v>
      </c>
      <c r="F29" s="85">
        <v>107.8</v>
      </c>
      <c r="G29" s="88">
        <f>F29*0.2</f>
        <v>21.560000000000002</v>
      </c>
      <c r="H29" s="88">
        <v>41</v>
      </c>
      <c r="I29" s="88">
        <f>H29*0.2</f>
        <v>8.200000000000001</v>
      </c>
      <c r="J29" s="88">
        <f>G29+I29</f>
        <v>29.760000000000005</v>
      </c>
      <c r="K29" s="89">
        <v>76.2</v>
      </c>
      <c r="L29" s="104">
        <f t="shared" si="1"/>
        <v>30.480000000000004</v>
      </c>
      <c r="M29" s="89">
        <f t="shared" si="3"/>
        <v>60.24000000000001</v>
      </c>
      <c r="N29" s="90">
        <v>3</v>
      </c>
    </row>
    <row r="30" spans="1:14" ht="27" customHeight="1" thickTop="1">
      <c r="A30" s="78" t="s">
        <v>0</v>
      </c>
      <c r="B30" s="78" t="s">
        <v>631</v>
      </c>
      <c r="C30" s="79">
        <v>2</v>
      </c>
      <c r="D30" s="78" t="s">
        <v>632</v>
      </c>
      <c r="E30" s="78" t="s">
        <v>633</v>
      </c>
      <c r="F30" s="80">
        <v>135.7</v>
      </c>
      <c r="G30" s="81">
        <v>47.48</v>
      </c>
      <c r="H30" s="80">
        <v>78</v>
      </c>
      <c r="I30" s="82">
        <f aca="true" t="shared" si="4" ref="I30:I35">H30*0.3</f>
        <v>23.4</v>
      </c>
      <c r="J30" s="83">
        <v>42.53</v>
      </c>
      <c r="K30" s="83">
        <v>76.4</v>
      </c>
      <c r="L30" s="103">
        <f t="shared" si="1"/>
        <v>30.560000000000002</v>
      </c>
      <c r="M30" s="83">
        <f t="shared" si="3"/>
        <v>73.09</v>
      </c>
      <c r="N30" s="9">
        <v>1</v>
      </c>
    </row>
    <row r="31" spans="1:14" ht="27" customHeight="1">
      <c r="A31" s="25" t="s">
        <v>0</v>
      </c>
      <c r="B31" s="25" t="s">
        <v>631</v>
      </c>
      <c r="C31" s="26">
        <v>2</v>
      </c>
      <c r="D31" s="25" t="s">
        <v>634</v>
      </c>
      <c r="E31" s="25" t="s">
        <v>635</v>
      </c>
      <c r="F31" s="27">
        <v>132</v>
      </c>
      <c r="G31" s="28">
        <v>45.9</v>
      </c>
      <c r="H31" s="27">
        <v>69</v>
      </c>
      <c r="I31" s="22">
        <f t="shared" si="4"/>
        <v>20.7</v>
      </c>
      <c r="J31" s="29">
        <v>39.96</v>
      </c>
      <c r="K31" s="29">
        <v>77.4</v>
      </c>
      <c r="L31" s="96">
        <f t="shared" si="1"/>
        <v>30.960000000000004</v>
      </c>
      <c r="M31" s="29">
        <f t="shared" si="3"/>
        <v>70.92</v>
      </c>
      <c r="N31" s="8">
        <v>2</v>
      </c>
    </row>
    <row r="32" spans="1:14" ht="27" customHeight="1">
      <c r="A32" s="25" t="s">
        <v>0</v>
      </c>
      <c r="B32" s="25" t="s">
        <v>663</v>
      </c>
      <c r="C32" s="26">
        <v>2</v>
      </c>
      <c r="D32" s="25" t="s">
        <v>636</v>
      </c>
      <c r="E32" s="25" t="s">
        <v>637</v>
      </c>
      <c r="F32" s="27">
        <v>128.2</v>
      </c>
      <c r="G32" s="28">
        <v>45.08</v>
      </c>
      <c r="H32" s="27">
        <v>69</v>
      </c>
      <c r="I32" s="22">
        <f t="shared" si="4"/>
        <v>20.7</v>
      </c>
      <c r="J32" s="29">
        <v>39.47</v>
      </c>
      <c r="K32" s="29">
        <v>76.8</v>
      </c>
      <c r="L32" s="96">
        <f t="shared" si="1"/>
        <v>30.72</v>
      </c>
      <c r="M32" s="29">
        <f t="shared" si="3"/>
        <v>70.19</v>
      </c>
      <c r="N32" s="8">
        <v>3</v>
      </c>
    </row>
    <row r="33" spans="1:14" ht="27" customHeight="1">
      <c r="A33" s="25" t="s">
        <v>0</v>
      </c>
      <c r="B33" s="25" t="s">
        <v>631</v>
      </c>
      <c r="C33" s="26">
        <v>2</v>
      </c>
      <c r="D33" s="25" t="s">
        <v>638</v>
      </c>
      <c r="E33" s="25" t="s">
        <v>639</v>
      </c>
      <c r="F33" s="27">
        <v>133.5</v>
      </c>
      <c r="G33" s="28">
        <v>46.05</v>
      </c>
      <c r="H33" s="27">
        <v>62</v>
      </c>
      <c r="I33" s="22">
        <f t="shared" si="4"/>
        <v>18.599999999999998</v>
      </c>
      <c r="J33" s="29">
        <v>38.79</v>
      </c>
      <c r="K33" s="29">
        <v>76.6</v>
      </c>
      <c r="L33" s="96">
        <f t="shared" si="1"/>
        <v>30.64</v>
      </c>
      <c r="M33" s="29">
        <f t="shared" si="3"/>
        <v>69.43</v>
      </c>
      <c r="N33" s="8">
        <v>5</v>
      </c>
    </row>
    <row r="34" spans="1:14" ht="27" customHeight="1">
      <c r="A34" s="25" t="s">
        <v>0</v>
      </c>
      <c r="B34" s="25" t="s">
        <v>631</v>
      </c>
      <c r="C34" s="26">
        <v>2</v>
      </c>
      <c r="D34" s="25" t="s">
        <v>640</v>
      </c>
      <c r="E34" s="25" t="s">
        <v>641</v>
      </c>
      <c r="F34" s="27">
        <v>117.6</v>
      </c>
      <c r="G34" s="28">
        <v>41.94</v>
      </c>
      <c r="H34" s="27">
        <v>73</v>
      </c>
      <c r="I34" s="22">
        <f t="shared" si="4"/>
        <v>21.9</v>
      </c>
      <c r="J34" s="29">
        <v>38.3</v>
      </c>
      <c r="K34" s="29">
        <v>78.6</v>
      </c>
      <c r="L34" s="96">
        <f t="shared" si="1"/>
        <v>31.439999999999998</v>
      </c>
      <c r="M34" s="29">
        <f t="shared" si="3"/>
        <v>69.74</v>
      </c>
      <c r="N34" s="8">
        <v>4</v>
      </c>
    </row>
    <row r="35" spans="1:14" ht="27" customHeight="1" thickBot="1">
      <c r="A35" s="85" t="s">
        <v>0</v>
      </c>
      <c r="B35" s="85" t="s">
        <v>631</v>
      </c>
      <c r="C35" s="86">
        <v>2</v>
      </c>
      <c r="D35" s="85" t="s">
        <v>642</v>
      </c>
      <c r="E35" s="85" t="s">
        <v>643</v>
      </c>
      <c r="F35" s="86">
        <v>125.7</v>
      </c>
      <c r="G35" s="87">
        <v>43.53</v>
      </c>
      <c r="H35" s="86">
        <v>64</v>
      </c>
      <c r="I35" s="88">
        <f t="shared" si="4"/>
        <v>19.2</v>
      </c>
      <c r="J35" s="89">
        <v>37.64</v>
      </c>
      <c r="K35" s="89">
        <v>75.8</v>
      </c>
      <c r="L35" s="104">
        <f t="shared" si="1"/>
        <v>30.32</v>
      </c>
      <c r="M35" s="89">
        <f t="shared" si="3"/>
        <v>67.96000000000001</v>
      </c>
      <c r="N35" s="90">
        <v>6</v>
      </c>
    </row>
    <row r="36" spans="1:14" ht="27" customHeight="1" thickTop="1">
      <c r="A36" s="30" t="s">
        <v>165</v>
      </c>
      <c r="B36" s="30" t="s">
        <v>174</v>
      </c>
      <c r="C36" s="31" t="s">
        <v>247</v>
      </c>
      <c r="D36" s="31" t="s">
        <v>645</v>
      </c>
      <c r="E36" s="25" t="s">
        <v>173</v>
      </c>
      <c r="F36" s="25">
        <v>111.2</v>
      </c>
      <c r="G36" s="22">
        <f aca="true" t="shared" si="5" ref="G36:G41">F36*0.2</f>
        <v>22.240000000000002</v>
      </c>
      <c r="H36" s="22">
        <v>61.5</v>
      </c>
      <c r="I36" s="22">
        <f aca="true" t="shared" si="6" ref="I36:I41">H36*0.2</f>
        <v>12.3</v>
      </c>
      <c r="J36" s="22">
        <f aca="true" t="shared" si="7" ref="J36:J41">G36+I36</f>
        <v>34.540000000000006</v>
      </c>
      <c r="K36" s="29">
        <v>70</v>
      </c>
      <c r="L36" s="103">
        <f t="shared" si="1"/>
        <v>28</v>
      </c>
      <c r="M36" s="83">
        <f t="shared" si="3"/>
        <v>62.540000000000006</v>
      </c>
      <c r="N36" s="8">
        <v>2</v>
      </c>
    </row>
    <row r="37" spans="1:14" ht="27" customHeight="1">
      <c r="A37" s="84" t="s">
        <v>165</v>
      </c>
      <c r="B37" s="84" t="s">
        <v>174</v>
      </c>
      <c r="C37" s="32" t="s">
        <v>247</v>
      </c>
      <c r="D37" s="32" t="s">
        <v>644</v>
      </c>
      <c r="E37" s="78" t="s">
        <v>172</v>
      </c>
      <c r="F37" s="78">
        <v>121</v>
      </c>
      <c r="G37" s="82">
        <f t="shared" si="5"/>
        <v>24.200000000000003</v>
      </c>
      <c r="H37" s="82">
        <v>46</v>
      </c>
      <c r="I37" s="82">
        <f t="shared" si="6"/>
        <v>9.200000000000001</v>
      </c>
      <c r="J37" s="82">
        <f t="shared" si="7"/>
        <v>33.400000000000006</v>
      </c>
      <c r="K37" s="83">
        <v>78.2</v>
      </c>
      <c r="L37" s="96">
        <f t="shared" si="1"/>
        <v>31.28</v>
      </c>
      <c r="M37" s="29">
        <f t="shared" si="3"/>
        <v>64.68</v>
      </c>
      <c r="N37" s="9">
        <v>1</v>
      </c>
    </row>
    <row r="38" spans="1:14" ht="27" customHeight="1" thickBot="1">
      <c r="A38" s="101" t="s">
        <v>165</v>
      </c>
      <c r="B38" s="101" t="s">
        <v>174</v>
      </c>
      <c r="C38" s="102" t="s">
        <v>247</v>
      </c>
      <c r="D38" s="102" t="s">
        <v>175</v>
      </c>
      <c r="E38" s="85" t="s">
        <v>176</v>
      </c>
      <c r="F38" s="85">
        <v>105.4</v>
      </c>
      <c r="G38" s="88">
        <f t="shared" si="5"/>
        <v>21.080000000000002</v>
      </c>
      <c r="H38" s="88">
        <v>50</v>
      </c>
      <c r="I38" s="88">
        <f t="shared" si="6"/>
        <v>10</v>
      </c>
      <c r="J38" s="88">
        <f t="shared" si="7"/>
        <v>31.080000000000002</v>
      </c>
      <c r="K38" s="89">
        <v>78.6</v>
      </c>
      <c r="L38" s="104">
        <f t="shared" si="1"/>
        <v>31.439999999999998</v>
      </c>
      <c r="M38" s="89">
        <f t="shared" si="3"/>
        <v>62.519999999999996</v>
      </c>
      <c r="N38" s="90">
        <v>3</v>
      </c>
    </row>
    <row r="39" spans="1:14" ht="27" customHeight="1" thickTop="1">
      <c r="A39" s="84" t="s">
        <v>664</v>
      </c>
      <c r="B39" s="84" t="s">
        <v>166</v>
      </c>
      <c r="C39" s="32" t="s">
        <v>216</v>
      </c>
      <c r="D39" s="32" t="s">
        <v>665</v>
      </c>
      <c r="E39" s="78" t="s">
        <v>646</v>
      </c>
      <c r="F39" s="78">
        <v>132.3</v>
      </c>
      <c r="G39" s="82">
        <f t="shared" si="5"/>
        <v>26.460000000000004</v>
      </c>
      <c r="H39" s="82">
        <v>59</v>
      </c>
      <c r="I39" s="82">
        <f t="shared" si="6"/>
        <v>11.8</v>
      </c>
      <c r="J39" s="82">
        <f t="shared" si="7"/>
        <v>38.260000000000005</v>
      </c>
      <c r="K39" s="99">
        <v>78.6</v>
      </c>
      <c r="L39" s="103">
        <f t="shared" si="1"/>
        <v>31.439999999999998</v>
      </c>
      <c r="M39" s="83">
        <f t="shared" si="3"/>
        <v>69.7</v>
      </c>
      <c r="N39" s="9">
        <v>1</v>
      </c>
    </row>
    <row r="40" spans="1:14" ht="27" customHeight="1">
      <c r="A40" s="30" t="s">
        <v>664</v>
      </c>
      <c r="B40" s="30" t="s">
        <v>166</v>
      </c>
      <c r="C40" s="31" t="s">
        <v>216</v>
      </c>
      <c r="D40" s="31" t="s">
        <v>669</v>
      </c>
      <c r="E40" s="25" t="s">
        <v>650</v>
      </c>
      <c r="F40" s="25">
        <v>124.8</v>
      </c>
      <c r="G40" s="22">
        <f t="shared" si="5"/>
        <v>24.96</v>
      </c>
      <c r="H40" s="22">
        <v>65.5</v>
      </c>
      <c r="I40" s="22">
        <f t="shared" si="6"/>
        <v>13.100000000000001</v>
      </c>
      <c r="J40" s="22">
        <f t="shared" si="7"/>
        <v>38.06</v>
      </c>
      <c r="K40" s="29">
        <v>79</v>
      </c>
      <c r="L40" s="96">
        <f t="shared" si="1"/>
        <v>31.6</v>
      </c>
      <c r="M40" s="29">
        <f t="shared" si="3"/>
        <v>69.66</v>
      </c>
      <c r="N40" s="8">
        <v>2</v>
      </c>
    </row>
    <row r="41" spans="1:14" ht="27" customHeight="1">
      <c r="A41" s="30" t="s">
        <v>664</v>
      </c>
      <c r="B41" s="30" t="s">
        <v>166</v>
      </c>
      <c r="C41" s="31" t="s">
        <v>216</v>
      </c>
      <c r="D41" s="31" t="s">
        <v>668</v>
      </c>
      <c r="E41" s="25" t="s">
        <v>649</v>
      </c>
      <c r="F41" s="25">
        <v>126</v>
      </c>
      <c r="G41" s="22">
        <f t="shared" si="5"/>
        <v>25.200000000000003</v>
      </c>
      <c r="H41" s="22">
        <v>60.5</v>
      </c>
      <c r="I41" s="22">
        <f t="shared" si="6"/>
        <v>12.100000000000001</v>
      </c>
      <c r="J41" s="22">
        <f t="shared" si="7"/>
        <v>37.300000000000004</v>
      </c>
      <c r="K41" s="100">
        <v>77.6</v>
      </c>
      <c r="L41" s="96">
        <f t="shared" si="1"/>
        <v>31.04</v>
      </c>
      <c r="M41" s="29">
        <f t="shared" si="3"/>
        <v>68.34</v>
      </c>
      <c r="N41" s="8">
        <v>3</v>
      </c>
    </row>
    <row r="42" spans="1:14" ht="27" customHeight="1">
      <c r="A42" s="30" t="s">
        <v>664</v>
      </c>
      <c r="B42" s="30" t="s">
        <v>166</v>
      </c>
      <c r="C42" s="31" t="s">
        <v>216</v>
      </c>
      <c r="D42" s="31" t="s">
        <v>666</v>
      </c>
      <c r="E42" s="25" t="s">
        <v>647</v>
      </c>
      <c r="F42" s="25">
        <v>130.1</v>
      </c>
      <c r="G42" s="22">
        <f aca="true" t="shared" si="8" ref="G42:G55">F42*0.2</f>
        <v>26.02</v>
      </c>
      <c r="H42" s="22">
        <v>48</v>
      </c>
      <c r="I42" s="22">
        <f aca="true" t="shared" si="9" ref="I42:I55">H42*0.2</f>
        <v>9.600000000000001</v>
      </c>
      <c r="J42" s="22">
        <f aca="true" t="shared" si="10" ref="J42:J53">G42+I42</f>
        <v>35.620000000000005</v>
      </c>
      <c r="K42" s="100">
        <v>75</v>
      </c>
      <c r="L42" s="96">
        <f t="shared" si="1"/>
        <v>30</v>
      </c>
      <c r="M42" s="29">
        <f t="shared" si="3"/>
        <v>65.62</v>
      </c>
      <c r="N42" s="8">
        <v>5</v>
      </c>
    </row>
    <row r="43" spans="1:14" ht="27" customHeight="1">
      <c r="A43" s="30" t="s">
        <v>664</v>
      </c>
      <c r="B43" s="30" t="s">
        <v>166</v>
      </c>
      <c r="C43" s="31" t="s">
        <v>216</v>
      </c>
      <c r="D43" s="31" t="s">
        <v>667</v>
      </c>
      <c r="E43" s="25" t="s">
        <v>648</v>
      </c>
      <c r="F43" s="25">
        <v>129.4</v>
      </c>
      <c r="G43" s="22">
        <f t="shared" si="8"/>
        <v>25.880000000000003</v>
      </c>
      <c r="H43" s="22">
        <v>48.5</v>
      </c>
      <c r="I43" s="22">
        <f t="shared" si="9"/>
        <v>9.700000000000001</v>
      </c>
      <c r="J43" s="22">
        <f t="shared" si="10"/>
        <v>35.580000000000005</v>
      </c>
      <c r="K43" s="100">
        <v>78.2</v>
      </c>
      <c r="L43" s="96">
        <f t="shared" si="1"/>
        <v>31.28</v>
      </c>
      <c r="M43" s="29">
        <f t="shared" si="3"/>
        <v>66.86000000000001</v>
      </c>
      <c r="N43" s="8">
        <v>4</v>
      </c>
    </row>
    <row r="44" spans="1:14" ht="27" customHeight="1">
      <c r="A44" s="30" t="s">
        <v>664</v>
      </c>
      <c r="B44" s="30" t="s">
        <v>166</v>
      </c>
      <c r="C44" s="31" t="s">
        <v>216</v>
      </c>
      <c r="D44" s="31" t="s">
        <v>671</v>
      </c>
      <c r="E44" s="25" t="s">
        <v>652</v>
      </c>
      <c r="F44" s="25">
        <v>112.1</v>
      </c>
      <c r="G44" s="22">
        <f>F44*0.2</f>
        <v>22.42</v>
      </c>
      <c r="H44" s="22">
        <v>63</v>
      </c>
      <c r="I44" s="22">
        <f>H44*0.2</f>
        <v>12.600000000000001</v>
      </c>
      <c r="J44" s="22">
        <f>G44+I44</f>
        <v>35.02</v>
      </c>
      <c r="K44" s="29">
        <v>72.6</v>
      </c>
      <c r="L44" s="96">
        <f t="shared" si="1"/>
        <v>29.04</v>
      </c>
      <c r="M44" s="29">
        <f t="shared" si="3"/>
        <v>64.06</v>
      </c>
      <c r="N44" s="8">
        <v>6</v>
      </c>
    </row>
    <row r="45" spans="1:14" ht="27" customHeight="1">
      <c r="A45" s="30" t="s">
        <v>664</v>
      </c>
      <c r="B45" s="30" t="s">
        <v>166</v>
      </c>
      <c r="C45" s="31" t="s">
        <v>216</v>
      </c>
      <c r="D45" s="31" t="s">
        <v>670</v>
      </c>
      <c r="E45" s="25" t="s">
        <v>651</v>
      </c>
      <c r="F45" s="25">
        <v>113.8</v>
      </c>
      <c r="G45" s="22">
        <f t="shared" si="8"/>
        <v>22.76</v>
      </c>
      <c r="H45" s="22">
        <v>47</v>
      </c>
      <c r="I45" s="22">
        <f t="shared" si="9"/>
        <v>9.4</v>
      </c>
      <c r="J45" s="22">
        <f t="shared" si="10"/>
        <v>32.160000000000004</v>
      </c>
      <c r="K45" s="29">
        <v>77.4</v>
      </c>
      <c r="L45" s="96">
        <f t="shared" si="1"/>
        <v>30.960000000000004</v>
      </c>
      <c r="M45" s="29">
        <f t="shared" si="3"/>
        <v>63.120000000000005</v>
      </c>
      <c r="N45" s="8">
        <v>7</v>
      </c>
    </row>
    <row r="46" spans="1:14" ht="27" customHeight="1" thickBot="1">
      <c r="A46" s="101" t="s">
        <v>664</v>
      </c>
      <c r="B46" s="101" t="s">
        <v>166</v>
      </c>
      <c r="C46" s="102" t="s">
        <v>216</v>
      </c>
      <c r="D46" s="102" t="s">
        <v>672</v>
      </c>
      <c r="E46" s="85" t="s">
        <v>653</v>
      </c>
      <c r="F46" s="85">
        <v>102</v>
      </c>
      <c r="G46" s="88">
        <f t="shared" si="8"/>
        <v>20.400000000000002</v>
      </c>
      <c r="H46" s="88">
        <v>58</v>
      </c>
      <c r="I46" s="88">
        <f t="shared" si="9"/>
        <v>11.600000000000001</v>
      </c>
      <c r="J46" s="88">
        <f t="shared" si="10"/>
        <v>32</v>
      </c>
      <c r="K46" s="89">
        <v>75.4</v>
      </c>
      <c r="L46" s="104">
        <f t="shared" si="1"/>
        <v>30.160000000000004</v>
      </c>
      <c r="M46" s="89">
        <f t="shared" si="3"/>
        <v>62.160000000000004</v>
      </c>
      <c r="N46" s="90">
        <v>8</v>
      </c>
    </row>
    <row r="47" spans="1:14" ht="27" customHeight="1" thickTop="1">
      <c r="A47" s="84" t="s">
        <v>664</v>
      </c>
      <c r="B47" s="84" t="s">
        <v>174</v>
      </c>
      <c r="C47" s="32" t="s">
        <v>216</v>
      </c>
      <c r="D47" s="32" t="s">
        <v>673</v>
      </c>
      <c r="E47" s="78" t="s">
        <v>654</v>
      </c>
      <c r="F47" s="78">
        <v>134.5</v>
      </c>
      <c r="G47" s="82">
        <f t="shared" si="8"/>
        <v>26.900000000000002</v>
      </c>
      <c r="H47" s="82">
        <v>65.5</v>
      </c>
      <c r="I47" s="82">
        <f t="shared" si="9"/>
        <v>13.100000000000001</v>
      </c>
      <c r="J47" s="82">
        <f t="shared" si="10"/>
        <v>40</v>
      </c>
      <c r="K47" s="83">
        <v>76.4</v>
      </c>
      <c r="L47" s="103">
        <f t="shared" si="1"/>
        <v>30.560000000000002</v>
      </c>
      <c r="M47" s="83">
        <f t="shared" si="3"/>
        <v>70.56</v>
      </c>
      <c r="N47" s="9">
        <v>1</v>
      </c>
    </row>
    <row r="48" spans="1:14" ht="27" customHeight="1">
      <c r="A48" s="30" t="s">
        <v>664</v>
      </c>
      <c r="B48" s="30" t="s">
        <v>174</v>
      </c>
      <c r="C48" s="31" t="s">
        <v>216</v>
      </c>
      <c r="D48" s="31" t="s">
        <v>678</v>
      </c>
      <c r="E48" s="25" t="s">
        <v>659</v>
      </c>
      <c r="F48" s="25">
        <v>123.5</v>
      </c>
      <c r="G48" s="22">
        <f>F48*0.2</f>
        <v>24.700000000000003</v>
      </c>
      <c r="H48" s="22">
        <v>59</v>
      </c>
      <c r="I48" s="22">
        <f>H48*0.2</f>
        <v>11.8</v>
      </c>
      <c r="J48" s="22">
        <f>G48+I48</f>
        <v>36.5</v>
      </c>
      <c r="K48" s="100">
        <v>0</v>
      </c>
      <c r="L48" s="96">
        <f t="shared" si="1"/>
        <v>0</v>
      </c>
      <c r="M48" s="29">
        <f t="shared" si="3"/>
        <v>36.5</v>
      </c>
      <c r="N48" s="8">
        <v>7</v>
      </c>
    </row>
    <row r="49" spans="1:14" ht="27" customHeight="1">
      <c r="A49" s="30" t="s">
        <v>664</v>
      </c>
      <c r="B49" s="30" t="s">
        <v>174</v>
      </c>
      <c r="C49" s="31" t="s">
        <v>216</v>
      </c>
      <c r="D49" s="31" t="s">
        <v>675</v>
      </c>
      <c r="E49" s="25" t="s">
        <v>656</v>
      </c>
      <c r="F49" s="25">
        <v>129.6</v>
      </c>
      <c r="G49" s="22">
        <f>F49*0.2</f>
        <v>25.92</v>
      </c>
      <c r="H49" s="22">
        <v>51</v>
      </c>
      <c r="I49" s="22">
        <f>H49*0.2</f>
        <v>10.200000000000001</v>
      </c>
      <c r="J49" s="22">
        <f>G49+I49</f>
        <v>36.120000000000005</v>
      </c>
      <c r="K49" s="29">
        <v>79.2</v>
      </c>
      <c r="L49" s="96">
        <f t="shared" si="1"/>
        <v>31.680000000000003</v>
      </c>
      <c r="M49" s="29">
        <f t="shared" si="3"/>
        <v>67.80000000000001</v>
      </c>
      <c r="N49" s="8">
        <v>2</v>
      </c>
    </row>
    <row r="50" spans="1:14" ht="27" customHeight="1">
      <c r="A50" s="30" t="s">
        <v>664</v>
      </c>
      <c r="B50" s="30" t="s">
        <v>174</v>
      </c>
      <c r="C50" s="31" t="s">
        <v>216</v>
      </c>
      <c r="D50" s="31" t="s">
        <v>677</v>
      </c>
      <c r="E50" s="25" t="s">
        <v>658</v>
      </c>
      <c r="F50" s="25">
        <v>124.9</v>
      </c>
      <c r="G50" s="22">
        <f>F50*0.2</f>
        <v>24.980000000000004</v>
      </c>
      <c r="H50" s="22">
        <v>55</v>
      </c>
      <c r="I50" s="22">
        <f>H50*0.2</f>
        <v>11</v>
      </c>
      <c r="J50" s="22">
        <f>G50+I50</f>
        <v>35.980000000000004</v>
      </c>
      <c r="K50" s="29">
        <v>75.8</v>
      </c>
      <c r="L50" s="96">
        <f t="shared" si="1"/>
        <v>30.32</v>
      </c>
      <c r="M50" s="29">
        <f t="shared" si="3"/>
        <v>66.30000000000001</v>
      </c>
      <c r="N50" s="8">
        <v>5</v>
      </c>
    </row>
    <row r="51" spans="1:14" ht="27" customHeight="1">
      <c r="A51" s="30" t="s">
        <v>664</v>
      </c>
      <c r="B51" s="30" t="s">
        <v>174</v>
      </c>
      <c r="C51" s="31" t="s">
        <v>216</v>
      </c>
      <c r="D51" s="31" t="s">
        <v>679</v>
      </c>
      <c r="E51" s="25" t="s">
        <v>660</v>
      </c>
      <c r="F51" s="25">
        <v>123.2</v>
      </c>
      <c r="G51" s="22">
        <f>F51*0.2</f>
        <v>24.64</v>
      </c>
      <c r="H51" s="22">
        <v>56</v>
      </c>
      <c r="I51" s="22">
        <f>H51*0.2</f>
        <v>11.200000000000001</v>
      </c>
      <c r="J51" s="22">
        <f>G51+I51</f>
        <v>35.84</v>
      </c>
      <c r="K51" s="100">
        <v>76.4</v>
      </c>
      <c r="L51" s="96">
        <f t="shared" si="1"/>
        <v>30.560000000000002</v>
      </c>
      <c r="M51" s="29">
        <f t="shared" si="3"/>
        <v>66.4</v>
      </c>
      <c r="N51" s="8">
        <v>4</v>
      </c>
    </row>
    <row r="52" spans="1:14" ht="27" customHeight="1">
      <c r="A52" s="30" t="s">
        <v>664</v>
      </c>
      <c r="B52" s="30" t="s">
        <v>174</v>
      </c>
      <c r="C52" s="31" t="s">
        <v>216</v>
      </c>
      <c r="D52" s="31" t="s">
        <v>676</v>
      </c>
      <c r="E52" s="25" t="s">
        <v>657</v>
      </c>
      <c r="F52" s="25">
        <v>125.9</v>
      </c>
      <c r="G52" s="22">
        <f>F52*0.2</f>
        <v>25.180000000000003</v>
      </c>
      <c r="H52" s="22">
        <v>53</v>
      </c>
      <c r="I52" s="22">
        <f>H52*0.2</f>
        <v>10.600000000000001</v>
      </c>
      <c r="J52" s="22">
        <f>G52+I52</f>
        <v>35.78</v>
      </c>
      <c r="K52" s="29">
        <v>75</v>
      </c>
      <c r="L52" s="96">
        <f t="shared" si="1"/>
        <v>30</v>
      </c>
      <c r="M52" s="29">
        <f t="shared" si="3"/>
        <v>65.78</v>
      </c>
      <c r="N52" s="8">
        <v>6</v>
      </c>
    </row>
    <row r="53" spans="1:14" ht="27" customHeight="1">
      <c r="A53" s="30" t="s">
        <v>664</v>
      </c>
      <c r="B53" s="30" t="s">
        <v>174</v>
      </c>
      <c r="C53" s="31" t="s">
        <v>216</v>
      </c>
      <c r="D53" s="31" t="s">
        <v>674</v>
      </c>
      <c r="E53" s="25" t="s">
        <v>655</v>
      </c>
      <c r="F53" s="25">
        <v>132.1</v>
      </c>
      <c r="G53" s="22">
        <f t="shared" si="8"/>
        <v>26.42</v>
      </c>
      <c r="H53" s="22">
        <v>45</v>
      </c>
      <c r="I53" s="22">
        <f t="shared" si="9"/>
        <v>9</v>
      </c>
      <c r="J53" s="22">
        <f t="shared" si="10"/>
        <v>35.42</v>
      </c>
      <c r="K53" s="29">
        <v>79.4</v>
      </c>
      <c r="L53" s="96">
        <f t="shared" si="1"/>
        <v>31.760000000000005</v>
      </c>
      <c r="M53" s="29">
        <f t="shared" si="3"/>
        <v>67.18</v>
      </c>
      <c r="N53" s="8">
        <v>3</v>
      </c>
    </row>
    <row r="54" spans="1:14" ht="27" customHeight="1">
      <c r="A54" s="30" t="s">
        <v>664</v>
      </c>
      <c r="B54" s="30" t="s">
        <v>174</v>
      </c>
      <c r="C54" s="31" t="s">
        <v>216</v>
      </c>
      <c r="D54" s="31" t="s">
        <v>681</v>
      </c>
      <c r="E54" s="25" t="s">
        <v>662</v>
      </c>
      <c r="F54" s="25">
        <v>121.7</v>
      </c>
      <c r="G54" s="22">
        <f>F54*0.2</f>
        <v>24.340000000000003</v>
      </c>
      <c r="H54" s="22">
        <v>49</v>
      </c>
      <c r="I54" s="22">
        <f>H54*0.2</f>
        <v>9.8</v>
      </c>
      <c r="J54" s="22">
        <f>G54+I54</f>
        <v>34.14</v>
      </c>
      <c r="K54" s="100">
        <v>0</v>
      </c>
      <c r="L54" s="96">
        <f t="shared" si="1"/>
        <v>0</v>
      </c>
      <c r="M54" s="29">
        <f t="shared" si="3"/>
        <v>34.14</v>
      </c>
      <c r="N54" s="8">
        <v>8</v>
      </c>
    </row>
    <row r="55" spans="1:14" ht="27" customHeight="1">
      <c r="A55" s="30" t="s">
        <v>664</v>
      </c>
      <c r="B55" s="30" t="s">
        <v>174</v>
      </c>
      <c r="C55" s="31" t="s">
        <v>216</v>
      </c>
      <c r="D55" s="31" t="s">
        <v>680</v>
      </c>
      <c r="E55" s="25" t="s">
        <v>661</v>
      </c>
      <c r="F55" s="25">
        <v>121.8</v>
      </c>
      <c r="G55" s="22">
        <f t="shared" si="8"/>
        <v>24.36</v>
      </c>
      <c r="H55" s="22">
        <v>44</v>
      </c>
      <c r="I55" s="22">
        <f t="shared" si="9"/>
        <v>8.8</v>
      </c>
      <c r="J55" s="22">
        <f>G55+I55</f>
        <v>33.16</v>
      </c>
      <c r="K55" s="100">
        <v>0</v>
      </c>
      <c r="L55" s="96">
        <f t="shared" si="1"/>
        <v>0</v>
      </c>
      <c r="M55" s="29">
        <f t="shared" si="3"/>
        <v>33.16</v>
      </c>
      <c r="N55" s="8">
        <v>9</v>
      </c>
    </row>
  </sheetData>
  <mergeCells count="12">
    <mergeCell ref="A1:N1"/>
    <mergeCell ref="A2:A3"/>
    <mergeCell ref="B2:B3"/>
    <mergeCell ref="C2:C3"/>
    <mergeCell ref="D2:D3"/>
    <mergeCell ref="J2:J3"/>
    <mergeCell ref="E2:E3"/>
    <mergeCell ref="K2:L2"/>
    <mergeCell ref="F2:G2"/>
    <mergeCell ref="H2:I2"/>
    <mergeCell ref="M2:M3"/>
    <mergeCell ref="N2:N3"/>
  </mergeCells>
  <printOptions/>
  <pageMargins left="0.25" right="0.15748031496062992" top="0.3937007874015748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2017-06-16T08:46:13Z</cp:lastPrinted>
  <dcterms:created xsi:type="dcterms:W3CDTF">1996-12-17T01:32:42Z</dcterms:created>
  <dcterms:modified xsi:type="dcterms:W3CDTF">2017-06-17T05:21:45Z</dcterms:modified>
  <cp:category/>
  <cp:version/>
  <cp:contentType/>
  <cp:contentStatus/>
</cp:coreProperties>
</file>